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75" windowHeight="6090" tabRatio="793" activeTab="1"/>
  </bookViews>
  <sheets>
    <sheet name="Д.1_Заг. рух" sheetId="1" r:id="rId1"/>
    <sheet name="Д.2_Рух по кл. " sheetId="2" r:id="rId2"/>
    <sheet name="Д.3_Екстерни" sheetId="3" r:id="rId3"/>
    <sheet name="Д. 4_з-за КОРДОНУ " sheetId="4" r:id="rId4"/>
    <sheet name="Д.5_АТО, АР Крим" sheetId="5" r:id="rId5"/>
    <sheet name="Д.6_10, 11 кл. АТО, АРК_.09.17" sheetId="6" r:id="rId6"/>
  </sheets>
  <definedNames>
    <definedName name="_xlnm.Print_Area" localSheetId="3">'Д. 4_з-за КОРДОНУ '!$A$1:$H$14</definedName>
    <definedName name="_xlnm.Print_Area" localSheetId="4">'Д.5_АТО, АР Крим'!$A$1:$P$36</definedName>
    <definedName name="_xlnm.Print_Area" localSheetId="5">'Д.6_10, 11 кл. АТО, АРК_.09.17'!$A$1:$K$18</definedName>
  </definedNames>
  <calcPr fullCalcOnLoad="1"/>
</workbook>
</file>

<file path=xl/sharedStrings.xml><?xml version="1.0" encoding="utf-8"?>
<sst xmlns="http://schemas.openxmlformats.org/spreadsheetml/2006/main" count="229" uniqueCount="122">
  <si>
    <t>№</t>
  </si>
  <si>
    <t>Прибуло</t>
  </si>
  <si>
    <t>Вибуло</t>
  </si>
  <si>
    <t>№ з/п</t>
  </si>
  <si>
    <t>№ ЗНЗ</t>
  </si>
  <si>
    <t>М.П.</t>
  </si>
  <si>
    <t>2</t>
  </si>
  <si>
    <t>кл.</t>
  </si>
  <si>
    <t>1</t>
  </si>
  <si>
    <t>уч.</t>
  </si>
  <si>
    <t>У т.ч.</t>
  </si>
  <si>
    <t>А</t>
  </si>
  <si>
    <t>Б</t>
  </si>
  <si>
    <t>В</t>
  </si>
  <si>
    <t>Г</t>
  </si>
  <si>
    <t>Д</t>
  </si>
  <si>
    <t>ВИБУЛИ</t>
  </si>
  <si>
    <t>ПРИБУЛИ</t>
  </si>
  <si>
    <t>Кл.</t>
  </si>
  <si>
    <t>Звідки прибув</t>
  </si>
  <si>
    <t>Район</t>
  </si>
  <si>
    <t>Наказ про зарахування</t>
  </si>
  <si>
    <t>Дата</t>
  </si>
  <si>
    <t>Куди вибув</t>
  </si>
  <si>
    <t>Наказ про відрахування</t>
  </si>
  <si>
    <t>Місто/ область/країна</t>
  </si>
  <si>
    <t>П.І.Б. ( повністю)</t>
  </si>
  <si>
    <t>Разом                       1-4 кл.</t>
  </si>
  <si>
    <t>РАЗОМ                               1-12 кл.</t>
  </si>
  <si>
    <t>Разом                       10-12  кл.</t>
  </si>
  <si>
    <t>Додаток 1</t>
  </si>
  <si>
    <t>Додаток 2</t>
  </si>
  <si>
    <t>Додаток 3</t>
  </si>
  <si>
    <t xml:space="preserve">ПРО УЧНІВ-ЕКСТЕРНІВ, ЯКІ ПРОХОДИЛИ РІЧНЕ ОЦІНЮВАННЯ І ДПА (достроково) </t>
  </si>
  <si>
    <t>Дата народження</t>
  </si>
  <si>
    <t>Заклад проходження екстернату</t>
  </si>
  <si>
    <t>Причина</t>
  </si>
  <si>
    <t>Термін проведення екстернату</t>
  </si>
  <si>
    <t>Який документ отримує</t>
  </si>
  <si>
    <t>Додаток 4</t>
  </si>
  <si>
    <t>ПРО УЧНІВ, ЯКІ ПРИБУЛИ З-ЗА КОРДОНУ</t>
  </si>
  <si>
    <t>До якого класу прибув</t>
  </si>
  <si>
    <t>Звідки прибув (вказати країну)</t>
  </si>
  <si>
    <t>Разом  5-9 кл.</t>
  </si>
  <si>
    <t>Прізвище, ім’я,  по батькові учня</t>
  </si>
  <si>
    <r>
      <t xml:space="preserve">Підстава для зарахування </t>
    </r>
    <r>
      <rPr>
        <i/>
        <sz val="12"/>
        <rFont val="Times New Roman"/>
        <family val="1"/>
      </rPr>
      <t>(орієнтовно)</t>
    </r>
  </si>
  <si>
    <r>
      <t xml:space="preserve"> Документальне підтвердження законності підстав для перебування </t>
    </r>
    <r>
      <rPr>
        <sz val="12"/>
        <color indexed="10"/>
        <rFont val="Times New Roman"/>
        <family val="1"/>
      </rPr>
      <t>(вказати, які саме документи наявні у конкретного учня)</t>
    </r>
  </si>
  <si>
    <t xml:space="preserve">Директор </t>
  </si>
  <si>
    <t>адміністрації Московського району</t>
  </si>
  <si>
    <t>Примітки (вказати потрібне)</t>
  </si>
  <si>
    <t>ЗНЗ №</t>
  </si>
  <si>
    <t>Регіон</t>
  </si>
  <si>
    <t>Кількість дітей шкільного віку з регіону</t>
  </si>
  <si>
    <t>У тому числі по класах (кількість учнів)</t>
  </si>
  <si>
    <t>КЛАСИ</t>
  </si>
  <si>
    <t>Крим</t>
  </si>
  <si>
    <t>РАЗОМ</t>
  </si>
  <si>
    <t>переселились із зони АТО (Луганської і Донецької областей), АР Крим</t>
  </si>
  <si>
    <t>Луг.</t>
  </si>
  <si>
    <t>Дон.</t>
  </si>
  <si>
    <t>були зараховані з Луганської і Донецької областей, АР Крим</t>
  </si>
  <si>
    <t>Додаток 5</t>
  </si>
  <si>
    <t>Річне оцінювання і ДПА будуть проведені у терміни</t>
  </si>
  <si>
    <t>Назва закладу, який видав документ</t>
  </si>
  <si>
    <t>Дата видачі</t>
  </si>
  <si>
    <t>Серія та № документа (пластикової картки) про БЗСО</t>
  </si>
  <si>
    <t xml:space="preserve">Має свідоцтво про БЗСО </t>
  </si>
  <si>
    <t>Звідки прибув (область, місто, назва ЗНЗ)</t>
  </si>
  <si>
    <t>П.І.Б. (повністю)</t>
  </si>
  <si>
    <t xml:space="preserve">Списки учнів, </t>
  </si>
  <si>
    <t>Додаток 6</t>
  </si>
  <si>
    <t>до листа Управління освіти</t>
  </si>
  <si>
    <t>Харківської міської ради</t>
  </si>
  <si>
    <t>Місце вибуття</t>
  </si>
  <si>
    <t xml:space="preserve">Прибуло учнів </t>
  </si>
  <si>
    <t xml:space="preserve">Усього  вибуло  учнів </t>
  </si>
  <si>
    <t>Різниця</t>
  </si>
  <si>
    <t>У межах району</t>
  </si>
  <si>
    <t>По м. Харкову</t>
  </si>
  <si>
    <t>По Україні</t>
  </si>
  <si>
    <t>За межі України</t>
  </si>
  <si>
    <t>Інші причини</t>
  </si>
  <si>
    <t>Екстернат</t>
  </si>
  <si>
    <t>Дата /класи</t>
  </si>
  <si>
    <t xml:space="preserve">Відомості про рух учнів з 06.09.2017  по 30.09.2017 року </t>
  </si>
  <si>
    <t>Учнів за мережею станом на 05.09.2017</t>
  </si>
  <si>
    <t>Учнів за мережею на 30.09.2017</t>
  </si>
  <si>
    <t>На 05.09.2017</t>
  </si>
  <si>
    <t>На 30.09.2017</t>
  </si>
  <si>
    <t>з 06.09.2017 по 30.09.2017</t>
  </si>
  <si>
    <t>та навчаються у ЗНЗ станом на 30.10.2017</t>
  </si>
  <si>
    <t>та відраховані із ЗНЗ у період з 06.09.2017 по 30.09.2017</t>
  </si>
  <si>
    <r>
      <t xml:space="preserve">які прибули до </t>
    </r>
    <r>
      <rPr>
        <b/>
        <sz val="14"/>
        <rFont val="Times New Roman"/>
        <family val="1"/>
      </rPr>
      <t>10, 11-х</t>
    </r>
    <r>
      <rPr>
        <b/>
        <sz val="12"/>
        <rFont val="Times New Roman"/>
        <family val="1"/>
      </rPr>
      <t xml:space="preserve"> класів </t>
    </r>
    <r>
      <rPr>
        <b/>
        <u val="single"/>
        <sz val="12"/>
        <rFont val="Times New Roman"/>
        <family val="1"/>
      </rPr>
      <t xml:space="preserve">з 06.09.2017 по 30.09.2017 </t>
    </r>
    <r>
      <rPr>
        <b/>
        <sz val="12"/>
        <rFont val="Times New Roman"/>
        <family val="1"/>
      </rPr>
      <t>з АР Крим, зони АТО</t>
    </r>
    <r>
      <rPr>
        <sz val="12"/>
        <rFont val="Times New Roman"/>
        <family val="1"/>
      </rPr>
      <t xml:space="preserve"> (Луганської та Донецької областей) </t>
    </r>
  </si>
  <si>
    <t>станом на 30.09.2017</t>
  </si>
  <si>
    <t>від  22.09.2017 № 2937/01-36/17</t>
  </si>
  <si>
    <r>
      <t xml:space="preserve">Відомості про рух учнів ЗНЗ № 98 </t>
    </r>
    <r>
      <rPr>
        <b/>
        <sz val="14"/>
        <rFont val="Times New Roman"/>
        <family val="1"/>
      </rPr>
      <t xml:space="preserve">з </t>
    </r>
    <r>
      <rPr>
        <b/>
        <u val="single"/>
        <sz val="14"/>
        <rFont val="Times New Roman"/>
        <family val="1"/>
      </rPr>
      <t>06.09.2017</t>
    </r>
    <r>
      <rPr>
        <b/>
        <sz val="14"/>
        <rFont val="Times New Roman"/>
        <family val="1"/>
      </rPr>
      <t xml:space="preserve"> по </t>
    </r>
    <r>
      <rPr>
        <b/>
        <u val="single"/>
        <sz val="14"/>
        <rFont val="Times New Roman"/>
        <family val="1"/>
      </rPr>
      <t>30.09.2017 року</t>
    </r>
  </si>
  <si>
    <t xml:space="preserve">Кизилов Андрій Олексійович </t>
  </si>
  <si>
    <t xml:space="preserve">Харків </t>
  </si>
  <si>
    <t>95-у</t>
  </si>
  <si>
    <t>Примітка: Пастущенко Владислава Руслановича переведено з 1-Б класу до 1-А класу, наказ № 96-у від 11.09.2017</t>
  </si>
  <si>
    <t xml:space="preserve">Доценко Олексій Віталійович </t>
  </si>
  <si>
    <t>98-у</t>
  </si>
  <si>
    <t xml:space="preserve">Токаренко Денис Юрійович </t>
  </si>
  <si>
    <t>Безруківський НВК</t>
  </si>
  <si>
    <t xml:space="preserve">Дергачівський район </t>
  </si>
  <si>
    <t>99-у</t>
  </si>
  <si>
    <t xml:space="preserve">Джума Ліон Башар </t>
  </si>
  <si>
    <t xml:space="preserve">Московський </t>
  </si>
  <si>
    <t>100-у</t>
  </si>
  <si>
    <t xml:space="preserve">А.М. Меньшиков </t>
  </si>
  <si>
    <t>Солошенко Т.В.</t>
  </si>
  <si>
    <t>тел. 62-60-22</t>
  </si>
  <si>
    <t>Директор ХЗОШ № 98</t>
  </si>
  <si>
    <t>Солошенко Т.В., тел.62-60-22</t>
  </si>
  <si>
    <t>1.</t>
  </si>
  <si>
    <t xml:space="preserve">Таких учнів немає </t>
  </si>
  <si>
    <t>ІНФОРМАЦІЯ ЗНЗ № 98</t>
  </si>
  <si>
    <t xml:space="preserve">Інформація ЗНЗ № 98 про  кількість неповнолітніх, які </t>
  </si>
  <si>
    <t>Солошенко Т.В., тел. 62-60-22</t>
  </si>
  <si>
    <t>і навчаються у ЗНЗ № 98 Московського району</t>
  </si>
  <si>
    <t>98</t>
  </si>
  <si>
    <t>Ярмак Миколу  Павловича переведено з 1-В до 1-А класу, наказ № 97-у від 11.09.2017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</si>
</sst>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1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7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3" fillId="32" borderId="11" xfId="0" applyNumberFormat="1" applyFont="1" applyFill="1" applyBorder="1" applyAlignment="1">
      <alignment horizontal="center" wrapText="1"/>
    </xf>
    <xf numFmtId="49" fontId="10" fillId="7" borderId="11" xfId="0" applyNumberFormat="1" applyFont="1" applyFill="1" applyBorder="1" applyAlignment="1">
      <alignment horizontal="center" wrapText="1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left" vertical="center" textRotation="90" wrapText="1"/>
    </xf>
    <xf numFmtId="49" fontId="2" fillId="0" borderId="10" xfId="0" applyNumberFormat="1" applyFont="1" applyFill="1" applyBorder="1" applyAlignment="1">
      <alignment horizontal="left" vertical="center" textRotation="90" wrapText="1"/>
    </xf>
    <xf numFmtId="49" fontId="2" fillId="7" borderId="10" xfId="0" applyNumberFormat="1" applyFont="1" applyFill="1" applyBorder="1" applyAlignment="1">
      <alignment horizontal="left" vertical="center" textRotation="90" wrapText="1"/>
    </xf>
    <xf numFmtId="0" fontId="14" fillId="7" borderId="10" xfId="0" applyFont="1" applyFill="1" applyBorder="1" applyAlignment="1">
      <alignment horizontal="left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7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textRotation="90" wrapText="1"/>
    </xf>
    <xf numFmtId="0" fontId="66" fillId="0" borderId="18" xfId="0" applyFont="1" applyBorder="1" applyAlignment="1">
      <alignment horizontal="center" vertical="center" textRotation="90" wrapText="1"/>
    </xf>
    <xf numFmtId="0" fontId="66" fillId="0" borderId="11" xfId="0" applyFont="1" applyBorder="1" applyAlignment="1">
      <alignment horizontal="center" vertical="center" textRotation="90" wrapText="1"/>
    </xf>
    <xf numFmtId="0" fontId="70" fillId="7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/>
    </xf>
    <xf numFmtId="0" fontId="70" fillId="7" borderId="11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8" fillId="7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71" fillId="32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9.25390625" style="0" customWidth="1"/>
    <col min="2" max="2" width="11.125" style="0" customWidth="1"/>
    <col min="3" max="3" width="13.25390625" style="0" customWidth="1"/>
    <col min="4" max="4" width="10.125" style="0" customWidth="1"/>
    <col min="5" max="6" width="13.25390625" style="0" customWidth="1"/>
    <col min="7" max="7" width="11.25390625" style="0" customWidth="1"/>
    <col min="8" max="8" width="10.625" style="0" customWidth="1"/>
    <col min="9" max="9" width="11.00390625" style="0" customWidth="1"/>
    <col min="10" max="10" width="11.125" style="0" customWidth="1"/>
    <col min="11" max="11" width="11.75390625" style="0" customWidth="1"/>
    <col min="12" max="12" width="10.875" style="0" customWidth="1"/>
  </cols>
  <sheetData>
    <row r="1" spans="8:9" s="21" customFormat="1" ht="15.75">
      <c r="H1" s="54"/>
      <c r="I1" s="54" t="s">
        <v>30</v>
      </c>
    </row>
    <row r="2" spans="8:12" s="21" customFormat="1" ht="15.75" customHeight="1">
      <c r="H2" s="109"/>
      <c r="I2" s="133" t="s">
        <v>71</v>
      </c>
      <c r="J2" s="133"/>
      <c r="K2" s="133"/>
      <c r="L2" s="133"/>
    </row>
    <row r="3" spans="8:9" s="21" customFormat="1" ht="15.75">
      <c r="H3" s="54"/>
      <c r="I3" s="54" t="s">
        <v>48</v>
      </c>
    </row>
    <row r="4" spans="8:9" s="21" customFormat="1" ht="15.75">
      <c r="H4" s="100"/>
      <c r="I4" s="100" t="s">
        <v>72</v>
      </c>
    </row>
    <row r="5" spans="8:9" s="21" customFormat="1" ht="15.75">
      <c r="H5" s="54"/>
      <c r="I5" s="54" t="s">
        <v>94</v>
      </c>
    </row>
    <row r="6" spans="1:6" s="21" customFormat="1" ht="15.75">
      <c r="A6" s="54"/>
      <c r="E6" s="54"/>
      <c r="F6" s="20"/>
    </row>
    <row r="7" spans="1:9" s="23" customFormat="1" ht="18.75" customHeight="1">
      <c r="A7" s="136" t="s">
        <v>84</v>
      </c>
      <c r="B7" s="136"/>
      <c r="C7" s="136"/>
      <c r="D7" s="136"/>
      <c r="E7" s="136"/>
      <c r="F7" s="136"/>
      <c r="G7" s="136"/>
      <c r="H7" s="136"/>
      <c r="I7" s="136"/>
    </row>
    <row r="8" s="23" customFormat="1" ht="18.75">
      <c r="A8" s="9"/>
    </row>
    <row r="9" spans="1:42" s="23" customFormat="1" ht="66.75" customHeight="1">
      <c r="A9" s="137" t="s">
        <v>3</v>
      </c>
      <c r="B9" s="138" t="s">
        <v>4</v>
      </c>
      <c r="C9" s="127" t="s">
        <v>85</v>
      </c>
      <c r="D9" s="128" t="s">
        <v>74</v>
      </c>
      <c r="E9" s="129" t="s">
        <v>75</v>
      </c>
      <c r="F9" s="139" t="s">
        <v>73</v>
      </c>
      <c r="G9" s="140"/>
      <c r="H9" s="140"/>
      <c r="I9" s="140"/>
      <c r="J9" s="141"/>
      <c r="K9" s="130" t="s">
        <v>86</v>
      </c>
      <c r="L9" s="131" t="s">
        <v>76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23" customFormat="1" ht="66.75" customHeight="1">
      <c r="A10" s="137"/>
      <c r="B10" s="138"/>
      <c r="C10" s="127"/>
      <c r="D10" s="128"/>
      <c r="E10" s="129"/>
      <c r="F10" s="111" t="s">
        <v>77</v>
      </c>
      <c r="G10" s="111" t="s">
        <v>78</v>
      </c>
      <c r="H10" s="111" t="s">
        <v>79</v>
      </c>
      <c r="I10" s="111" t="s">
        <v>80</v>
      </c>
      <c r="J10" s="111" t="s">
        <v>81</v>
      </c>
      <c r="K10" s="130"/>
      <c r="L10" s="13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108" customFormat="1" ht="30.75" customHeight="1">
      <c r="A11" s="101">
        <v>1</v>
      </c>
      <c r="B11" s="102">
        <v>98</v>
      </c>
      <c r="C11" s="110">
        <v>758</v>
      </c>
      <c r="D11" s="104">
        <v>1</v>
      </c>
      <c r="E11" s="105">
        <f>SUM(F11:J11)</f>
        <v>3</v>
      </c>
      <c r="F11" s="106">
        <v>1</v>
      </c>
      <c r="G11" s="106">
        <v>1</v>
      </c>
      <c r="H11" s="106">
        <v>1</v>
      </c>
      <c r="I11" s="106"/>
      <c r="J11" s="106"/>
      <c r="K11" s="103">
        <f>C11-E11+D11</f>
        <v>756</v>
      </c>
      <c r="L11" s="73">
        <f>K11-C11</f>
        <v>-2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</row>
    <row r="12" spans="1:9" s="23" customFormat="1" ht="18.75">
      <c r="A12" s="49"/>
      <c r="B12" s="50"/>
      <c r="C12" s="51"/>
      <c r="D12" s="49"/>
      <c r="E12" s="51"/>
      <c r="F12" s="51"/>
      <c r="G12" s="51"/>
      <c r="H12" s="51"/>
      <c r="I12" s="52"/>
    </row>
    <row r="13" spans="1:9" s="53" customFormat="1" ht="15.7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 s="23" customFormat="1" ht="18.75">
      <c r="A14" s="3"/>
      <c r="B14" s="4"/>
      <c r="C14" s="5"/>
      <c r="D14" s="3"/>
      <c r="E14" s="5"/>
      <c r="F14" s="5"/>
      <c r="G14" s="5"/>
      <c r="H14" s="5"/>
      <c r="I14" s="7"/>
    </row>
    <row r="15" spans="1:9" s="70" customFormat="1" ht="25.5" customHeight="1">
      <c r="A15" s="134" t="s">
        <v>112</v>
      </c>
      <c r="B15" s="135"/>
      <c r="C15" s="135"/>
      <c r="D15" s="112"/>
      <c r="E15" s="126" t="s">
        <v>109</v>
      </c>
      <c r="F15" s="126"/>
      <c r="G15" s="69"/>
      <c r="H15" s="69"/>
      <c r="I15" s="68"/>
    </row>
    <row r="16" spans="1:9" s="70" customFormat="1" ht="25.5" customHeight="1">
      <c r="A16" s="112"/>
      <c r="B16" s="113"/>
      <c r="C16" s="113"/>
      <c r="D16" s="112"/>
      <c r="E16" s="68"/>
      <c r="F16" s="68"/>
      <c r="G16" s="69"/>
      <c r="H16" s="69"/>
      <c r="I16" s="68"/>
    </row>
    <row r="17" spans="1:9" s="33" customFormat="1" ht="15.75">
      <c r="A17" s="40"/>
      <c r="B17" s="48" t="s">
        <v>5</v>
      </c>
      <c r="C17" s="43"/>
      <c r="D17" s="40"/>
      <c r="E17" s="43"/>
      <c r="F17" s="43"/>
      <c r="G17" s="43"/>
      <c r="H17" s="43"/>
      <c r="I17" s="46"/>
    </row>
    <row r="18" spans="1:9" s="33" customFormat="1" ht="15.75">
      <c r="A18" s="40"/>
      <c r="B18" s="48"/>
      <c r="C18" s="43"/>
      <c r="D18" s="40"/>
      <c r="E18" s="43"/>
      <c r="F18" s="43"/>
      <c r="G18" s="43"/>
      <c r="H18" s="43"/>
      <c r="I18" s="46"/>
    </row>
    <row r="19" spans="1:9" s="8" customFormat="1" ht="18.75" customHeight="1">
      <c r="A19" s="125" t="s">
        <v>113</v>
      </c>
      <c r="B19" s="125"/>
      <c r="C19" s="125"/>
      <c r="D19" s="125"/>
      <c r="E19" s="5"/>
      <c r="F19" s="5"/>
      <c r="G19" s="5"/>
      <c r="H19" s="5"/>
      <c r="I19" s="7"/>
    </row>
    <row r="20" spans="1:9" s="8" customFormat="1" ht="18.75">
      <c r="A20" s="3"/>
      <c r="B20" s="4"/>
      <c r="C20" s="5"/>
      <c r="D20" s="3"/>
      <c r="E20" s="5"/>
      <c r="F20" s="5"/>
      <c r="G20" s="5"/>
      <c r="H20" s="5"/>
      <c r="I20" s="7"/>
    </row>
    <row r="21" spans="1:9" s="8" customFormat="1" ht="18.75">
      <c r="A21" s="3"/>
      <c r="B21" s="4"/>
      <c r="C21" s="5"/>
      <c r="D21" s="3"/>
      <c r="E21" s="5"/>
      <c r="F21" s="5"/>
      <c r="G21" s="5"/>
      <c r="H21" s="5"/>
      <c r="I21" s="7"/>
    </row>
    <row r="22" spans="1:9" s="8" customFormat="1" ht="18.75">
      <c r="A22" s="3"/>
      <c r="B22" s="4"/>
      <c r="C22" s="5"/>
      <c r="D22" s="3"/>
      <c r="E22" s="5"/>
      <c r="F22" s="5"/>
      <c r="G22" s="5"/>
      <c r="H22" s="5"/>
      <c r="I22" s="7"/>
    </row>
    <row r="23" spans="1:9" s="8" customFormat="1" ht="18.75">
      <c r="A23" s="3"/>
      <c r="B23" s="4"/>
      <c r="C23" s="5"/>
      <c r="D23" s="3"/>
      <c r="E23" s="5"/>
      <c r="F23" s="5"/>
      <c r="G23" s="5"/>
      <c r="H23" s="5"/>
      <c r="I23" s="7"/>
    </row>
    <row r="24" spans="1:9" s="8" customFormat="1" ht="18.75">
      <c r="A24" s="3"/>
      <c r="B24" s="4"/>
      <c r="C24" s="5"/>
      <c r="D24" s="3"/>
      <c r="E24" s="5"/>
      <c r="F24" s="5"/>
      <c r="G24" s="5"/>
      <c r="H24" s="5"/>
      <c r="I24" s="7"/>
    </row>
    <row r="25" spans="1:9" s="8" customFormat="1" ht="18.75">
      <c r="A25" s="3"/>
      <c r="B25" s="4"/>
      <c r="C25" s="5"/>
      <c r="D25" s="3"/>
      <c r="E25" s="5"/>
      <c r="F25" s="5"/>
      <c r="G25" s="5"/>
      <c r="H25" s="5"/>
      <c r="I25" s="7"/>
    </row>
    <row r="26" spans="1:9" s="8" customFormat="1" ht="18.75">
      <c r="A26" s="3"/>
      <c r="B26" s="4"/>
      <c r="C26" s="5"/>
      <c r="D26" s="3"/>
      <c r="E26" s="5"/>
      <c r="F26" s="5"/>
      <c r="G26" s="5"/>
      <c r="H26" s="5"/>
      <c r="I26" s="7"/>
    </row>
    <row r="27" spans="1:9" s="8" customFormat="1" ht="18.75">
      <c r="A27" s="3"/>
      <c r="B27" s="4"/>
      <c r="C27" s="5"/>
      <c r="D27" s="3"/>
      <c r="E27" s="5"/>
      <c r="F27" s="5"/>
      <c r="G27" s="5"/>
      <c r="H27" s="5"/>
      <c r="I27" s="7"/>
    </row>
    <row r="28" spans="1:9" s="8" customFormat="1" ht="18.75">
      <c r="A28" s="3"/>
      <c r="B28" s="4"/>
      <c r="C28" s="5"/>
      <c r="D28" s="3"/>
      <c r="E28" s="5"/>
      <c r="F28" s="5"/>
      <c r="G28" s="5"/>
      <c r="H28" s="5"/>
      <c r="I28" s="7"/>
    </row>
    <row r="29" s="1" customFormat="1" ht="15"/>
    <row r="30" s="1" customFormat="1" ht="15"/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3" ht="12.75">
      <c r="A32" s="2"/>
      <c r="B32" s="2"/>
      <c r="C32" s="2"/>
    </row>
  </sheetData>
  <sheetProtection/>
  <mergeCells count="14">
    <mergeCell ref="K9:K10"/>
    <mergeCell ref="L9:L10"/>
    <mergeCell ref="I2:L2"/>
    <mergeCell ref="A15:C15"/>
    <mergeCell ref="A7:I7"/>
    <mergeCell ref="A9:A10"/>
    <mergeCell ref="B9:B10"/>
    <mergeCell ref="F9:J9"/>
    <mergeCell ref="A19:D19"/>
    <mergeCell ref="E15:F15"/>
    <mergeCell ref="C9:C10"/>
    <mergeCell ref="D9:D10"/>
    <mergeCell ref="E9:E10"/>
    <mergeCell ref="A13:I1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BreakPreview" zoomScaleSheetLayoutView="100" zoomScalePageLayoutView="0" workbookViewId="0" topLeftCell="A17">
      <selection activeCell="B35" sqref="B35:R35"/>
    </sheetView>
  </sheetViews>
  <sheetFormatPr defaultColWidth="9.00390625" defaultRowHeight="12.75"/>
  <cols>
    <col min="1" max="1" width="5.625" style="0" customWidth="1"/>
    <col min="2" max="2" width="15.625" style="10" customWidth="1"/>
    <col min="3" max="3" width="6.00390625" style="0" customWidth="1"/>
    <col min="4" max="4" width="5.875" style="0" customWidth="1"/>
    <col min="5" max="6" width="5.00390625" style="0" customWidth="1"/>
    <col min="7" max="7" width="5.75390625" style="0" customWidth="1"/>
    <col min="8" max="8" width="6.00390625" style="0" customWidth="1"/>
    <col min="9" max="9" width="7.625" style="0" customWidth="1"/>
    <col min="10" max="10" width="7.375" style="0" customWidth="1"/>
    <col min="11" max="12" width="8.75390625" style="0" customWidth="1"/>
    <col min="13" max="13" width="6.25390625" style="0" customWidth="1"/>
    <col min="14" max="16" width="5.875" style="0" customWidth="1"/>
    <col min="17" max="17" width="6.75390625" style="0" customWidth="1"/>
    <col min="18" max="18" width="5.25390625" style="0" customWidth="1"/>
    <col min="19" max="22" width="5.875" style="0" customWidth="1"/>
    <col min="23" max="23" width="6.25390625" style="0" customWidth="1"/>
    <col min="24" max="24" width="7.375" style="0" customWidth="1"/>
    <col min="25" max="25" width="6.75390625" style="0" customWidth="1"/>
    <col min="26" max="27" width="8.625" style="0" customWidth="1"/>
    <col min="28" max="28" width="7.875" style="0" customWidth="1"/>
    <col min="29" max="29" width="6.625" style="0" customWidth="1"/>
    <col min="30" max="30" width="6.75390625" style="0" customWidth="1"/>
    <col min="31" max="31" width="6.25390625" style="0" customWidth="1"/>
    <col min="32" max="32" width="8.00390625" style="0" customWidth="1"/>
    <col min="33" max="33" width="8.125" style="0" customWidth="1"/>
    <col min="34" max="34" width="11.25390625" style="0" customWidth="1"/>
  </cols>
  <sheetData>
    <row r="1" spans="1:34" s="11" customFormat="1" ht="16.5">
      <c r="A1" s="19"/>
      <c r="B1" s="18"/>
      <c r="AA1" s="71"/>
      <c r="AB1" s="71"/>
      <c r="AC1" s="142" t="s">
        <v>31</v>
      </c>
      <c r="AD1" s="142"/>
      <c r="AE1" s="142"/>
      <c r="AF1" s="142"/>
      <c r="AG1" s="142"/>
      <c r="AH1" s="142"/>
    </row>
    <row r="2" spans="1:34" s="11" customFormat="1" ht="16.5">
      <c r="A2" s="19"/>
      <c r="AA2" s="65"/>
      <c r="AB2" s="65"/>
      <c r="AC2" s="142" t="s">
        <v>71</v>
      </c>
      <c r="AD2" s="142"/>
      <c r="AE2" s="142"/>
      <c r="AF2" s="142"/>
      <c r="AG2" s="142"/>
      <c r="AH2" s="142"/>
    </row>
    <row r="3" spans="1:34" s="11" customFormat="1" ht="16.5">
      <c r="A3" s="19"/>
      <c r="B3" s="18"/>
      <c r="AA3" s="65"/>
      <c r="AB3" s="65"/>
      <c r="AC3" s="142" t="s">
        <v>48</v>
      </c>
      <c r="AD3" s="142"/>
      <c r="AE3" s="142"/>
      <c r="AF3" s="142"/>
      <c r="AG3" s="142"/>
      <c r="AH3" s="142"/>
    </row>
    <row r="4" spans="1:34" s="11" customFormat="1" ht="16.5">
      <c r="A4" s="19"/>
      <c r="B4" s="18"/>
      <c r="AA4" s="65"/>
      <c r="AB4" s="65"/>
      <c r="AC4" s="100" t="s">
        <v>72</v>
      </c>
      <c r="AD4" s="100"/>
      <c r="AE4" s="100"/>
      <c r="AF4" s="100"/>
      <c r="AG4" s="100"/>
      <c r="AH4" s="100"/>
    </row>
    <row r="5" spans="1:34" s="11" customFormat="1" ht="18.75">
      <c r="A5" s="19"/>
      <c r="B5" s="83"/>
      <c r="C5" s="83"/>
      <c r="D5" s="83"/>
      <c r="E5" s="83"/>
      <c r="F5" s="83"/>
      <c r="G5" s="83"/>
      <c r="H5" s="83"/>
      <c r="I5" s="83"/>
      <c r="J5" s="83"/>
      <c r="K5" s="83"/>
      <c r="AA5" s="65"/>
      <c r="AB5" s="65"/>
      <c r="AC5" s="142" t="s">
        <v>94</v>
      </c>
      <c r="AD5" s="142"/>
      <c r="AE5" s="142"/>
      <c r="AF5" s="142"/>
      <c r="AG5" s="142"/>
      <c r="AH5" s="142"/>
    </row>
    <row r="6" spans="1:34" s="21" customFormat="1" ht="18.75" customHeight="1">
      <c r="A6" s="161" t="s">
        <v>95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25" customFormat="1" ht="29.25" customHeight="1">
      <c r="A7" s="158" t="s">
        <v>4</v>
      </c>
      <c r="B7" s="162" t="s">
        <v>83</v>
      </c>
      <c r="C7" s="165" t="s">
        <v>8</v>
      </c>
      <c r="D7" s="166"/>
      <c r="E7" s="165" t="s">
        <v>6</v>
      </c>
      <c r="F7" s="166"/>
      <c r="G7" s="150">
        <v>3</v>
      </c>
      <c r="H7" s="151"/>
      <c r="I7" s="150">
        <v>4</v>
      </c>
      <c r="J7" s="151"/>
      <c r="K7" s="163" t="s">
        <v>27</v>
      </c>
      <c r="L7" s="164"/>
      <c r="M7" s="160">
        <v>5</v>
      </c>
      <c r="N7" s="160"/>
      <c r="O7" s="160">
        <v>6</v>
      </c>
      <c r="P7" s="160"/>
      <c r="Q7" s="160">
        <v>7</v>
      </c>
      <c r="R7" s="160"/>
      <c r="S7" s="160">
        <v>8</v>
      </c>
      <c r="T7" s="160"/>
      <c r="U7" s="160">
        <v>9</v>
      </c>
      <c r="V7" s="160"/>
      <c r="W7" s="169" t="s">
        <v>43</v>
      </c>
      <c r="X7" s="169"/>
      <c r="Y7" s="160">
        <v>10</v>
      </c>
      <c r="Z7" s="160"/>
      <c r="AA7" s="160">
        <v>11</v>
      </c>
      <c r="AB7" s="160"/>
      <c r="AC7" s="160">
        <v>12</v>
      </c>
      <c r="AD7" s="160"/>
      <c r="AE7" s="163" t="s">
        <v>29</v>
      </c>
      <c r="AF7" s="167"/>
      <c r="AG7" s="170" t="s">
        <v>28</v>
      </c>
      <c r="AH7" s="171"/>
    </row>
    <row r="8" spans="1:34" s="27" customFormat="1" ht="18.75" customHeight="1">
      <c r="A8" s="159"/>
      <c r="B8" s="162"/>
      <c r="C8" s="26" t="s">
        <v>7</v>
      </c>
      <c r="D8" s="26" t="s">
        <v>9</v>
      </c>
      <c r="E8" s="26" t="s">
        <v>7</v>
      </c>
      <c r="F8" s="26" t="s">
        <v>9</v>
      </c>
      <c r="G8" s="26" t="s">
        <v>7</v>
      </c>
      <c r="H8" s="26" t="s">
        <v>9</v>
      </c>
      <c r="I8" s="26" t="s">
        <v>7</v>
      </c>
      <c r="J8" s="26" t="s">
        <v>9</v>
      </c>
      <c r="K8" s="115" t="s">
        <v>7</v>
      </c>
      <c r="L8" s="115" t="s">
        <v>9</v>
      </c>
      <c r="M8" s="26" t="s">
        <v>7</v>
      </c>
      <c r="N8" s="26" t="s">
        <v>9</v>
      </c>
      <c r="O8" s="26" t="s">
        <v>7</v>
      </c>
      <c r="P8" s="26" t="s">
        <v>9</v>
      </c>
      <c r="Q8" s="26" t="s">
        <v>7</v>
      </c>
      <c r="R8" s="26" t="s">
        <v>9</v>
      </c>
      <c r="S8" s="26" t="s">
        <v>7</v>
      </c>
      <c r="T8" s="26" t="s">
        <v>9</v>
      </c>
      <c r="U8" s="26" t="s">
        <v>7</v>
      </c>
      <c r="V8" s="26" t="s">
        <v>9</v>
      </c>
      <c r="W8" s="115" t="s">
        <v>7</v>
      </c>
      <c r="X8" s="115" t="s">
        <v>9</v>
      </c>
      <c r="Y8" s="26" t="s">
        <v>7</v>
      </c>
      <c r="Z8" s="26" t="s">
        <v>9</v>
      </c>
      <c r="AA8" s="26" t="s">
        <v>7</v>
      </c>
      <c r="AB8" s="26" t="s">
        <v>9</v>
      </c>
      <c r="AC8" s="26" t="s">
        <v>7</v>
      </c>
      <c r="AD8" s="26" t="s">
        <v>9</v>
      </c>
      <c r="AE8" s="115" t="s">
        <v>7</v>
      </c>
      <c r="AF8" s="115" t="s">
        <v>9</v>
      </c>
      <c r="AG8" s="114" t="s">
        <v>7</v>
      </c>
      <c r="AH8" s="114" t="s">
        <v>9</v>
      </c>
    </row>
    <row r="9" spans="1:34" s="64" customFormat="1" ht="18.75">
      <c r="A9" s="174"/>
      <c r="B9" s="119" t="s">
        <v>87</v>
      </c>
      <c r="C9" s="116">
        <f>SUM(C11,C12,C13,C14,C15,C16)</f>
        <v>3</v>
      </c>
      <c r="D9" s="116">
        <f aca="true" t="shared" si="0" ref="D9:AH9">SUM(D11,D12,D13,D14,D15,D16)</f>
        <v>84</v>
      </c>
      <c r="E9" s="116">
        <f t="shared" si="0"/>
        <v>3</v>
      </c>
      <c r="F9" s="116">
        <f t="shared" si="0"/>
        <v>85</v>
      </c>
      <c r="G9" s="116">
        <f t="shared" si="0"/>
        <v>3</v>
      </c>
      <c r="H9" s="116">
        <f t="shared" si="0"/>
        <v>94</v>
      </c>
      <c r="I9" s="116">
        <f t="shared" si="0"/>
        <v>3</v>
      </c>
      <c r="J9" s="116">
        <f t="shared" si="0"/>
        <v>88</v>
      </c>
      <c r="K9" s="116">
        <f t="shared" si="0"/>
        <v>12</v>
      </c>
      <c r="L9" s="116">
        <f t="shared" si="0"/>
        <v>351</v>
      </c>
      <c r="M9" s="116">
        <f t="shared" si="0"/>
        <v>3</v>
      </c>
      <c r="N9" s="116">
        <f t="shared" si="0"/>
        <v>93</v>
      </c>
      <c r="O9" s="116">
        <f t="shared" si="0"/>
        <v>3</v>
      </c>
      <c r="P9" s="116">
        <f t="shared" si="0"/>
        <v>78</v>
      </c>
      <c r="Q9" s="116">
        <f t="shared" si="0"/>
        <v>2</v>
      </c>
      <c r="R9" s="116">
        <f t="shared" si="0"/>
        <v>56</v>
      </c>
      <c r="S9" s="116">
        <f t="shared" si="0"/>
        <v>2</v>
      </c>
      <c r="T9" s="116">
        <f t="shared" si="0"/>
        <v>63</v>
      </c>
      <c r="U9" s="116">
        <f t="shared" si="0"/>
        <v>2</v>
      </c>
      <c r="V9" s="116">
        <f t="shared" si="0"/>
        <v>58</v>
      </c>
      <c r="W9" s="116">
        <f t="shared" si="0"/>
        <v>12</v>
      </c>
      <c r="X9" s="116">
        <f t="shared" si="0"/>
        <v>348</v>
      </c>
      <c r="Y9" s="116">
        <f t="shared" si="0"/>
        <v>1</v>
      </c>
      <c r="Z9" s="116">
        <f t="shared" si="0"/>
        <v>30</v>
      </c>
      <c r="AA9" s="116">
        <f t="shared" si="0"/>
        <v>1</v>
      </c>
      <c r="AB9" s="116">
        <f t="shared" si="0"/>
        <v>29</v>
      </c>
      <c r="AC9" s="116">
        <f t="shared" si="0"/>
        <v>0</v>
      </c>
      <c r="AD9" s="116">
        <f t="shared" si="0"/>
        <v>0</v>
      </c>
      <c r="AE9" s="116">
        <f t="shared" si="0"/>
        <v>2</v>
      </c>
      <c r="AF9" s="116">
        <f t="shared" si="0"/>
        <v>59</v>
      </c>
      <c r="AG9" s="116">
        <f t="shared" si="0"/>
        <v>26</v>
      </c>
      <c r="AH9" s="116">
        <f t="shared" si="0"/>
        <v>758</v>
      </c>
    </row>
    <row r="10" spans="1:34" s="9" customFormat="1" ht="16.5" customHeight="1">
      <c r="A10" s="175"/>
      <c r="B10" s="63" t="s">
        <v>10</v>
      </c>
      <c r="C10" s="29"/>
      <c r="D10" s="30"/>
      <c r="E10" s="28"/>
      <c r="F10" s="29"/>
      <c r="G10" s="29"/>
      <c r="H10" s="29"/>
      <c r="I10" s="29"/>
      <c r="J10" s="29"/>
      <c r="K10" s="117"/>
      <c r="L10" s="11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117"/>
      <c r="X10" s="117"/>
      <c r="Y10" s="29"/>
      <c r="Z10" s="29"/>
      <c r="AA10" s="29"/>
      <c r="AB10" s="29"/>
      <c r="AC10" s="29"/>
      <c r="AD10" s="29"/>
      <c r="AE10" s="117"/>
      <c r="AF10" s="117"/>
      <c r="AG10" s="110"/>
      <c r="AH10" s="110"/>
    </row>
    <row r="11" spans="1:34" s="9" customFormat="1" ht="18.75">
      <c r="A11" s="175"/>
      <c r="B11" s="28" t="s">
        <v>11</v>
      </c>
      <c r="C11" s="29">
        <v>1</v>
      </c>
      <c r="D11" s="30">
        <v>28</v>
      </c>
      <c r="E11" s="28">
        <v>1</v>
      </c>
      <c r="F11" s="29">
        <v>29</v>
      </c>
      <c r="G11" s="29">
        <v>1</v>
      </c>
      <c r="H11" s="29">
        <v>32</v>
      </c>
      <c r="I11" s="29">
        <v>1</v>
      </c>
      <c r="J11" s="29">
        <v>30</v>
      </c>
      <c r="K11" s="117">
        <f aca="true" t="shared" si="1" ref="K11:K18">SUM(C11,E11,G11,I11)</f>
        <v>4</v>
      </c>
      <c r="L11" s="118">
        <f aca="true" t="shared" si="2" ref="L11:L18">SUM(D11,F11,H11,J11)</f>
        <v>119</v>
      </c>
      <c r="M11" s="29">
        <v>1</v>
      </c>
      <c r="N11" s="29">
        <v>32</v>
      </c>
      <c r="O11" s="29">
        <v>1</v>
      </c>
      <c r="P11" s="29">
        <v>29</v>
      </c>
      <c r="Q11" s="29">
        <v>1</v>
      </c>
      <c r="R11" s="29">
        <v>28</v>
      </c>
      <c r="S11" s="29">
        <v>1</v>
      </c>
      <c r="T11" s="29">
        <v>32</v>
      </c>
      <c r="U11" s="29">
        <v>1</v>
      </c>
      <c r="V11" s="29">
        <v>29</v>
      </c>
      <c r="W11" s="117">
        <f aca="true" t="shared" si="3" ref="W11:W18">SUM(M11,O11,Q11,S11,U11)</f>
        <v>5</v>
      </c>
      <c r="X11" s="117">
        <f aca="true" t="shared" si="4" ref="X11:X18">SUM(N11,P11,R11,T11,V11)</f>
        <v>150</v>
      </c>
      <c r="Y11" s="29">
        <v>1</v>
      </c>
      <c r="Z11" s="29">
        <v>30</v>
      </c>
      <c r="AA11" s="29">
        <v>1</v>
      </c>
      <c r="AB11" s="29">
        <v>29</v>
      </c>
      <c r="AC11" s="29"/>
      <c r="AD11" s="29"/>
      <c r="AE11" s="117">
        <f aca="true" t="shared" si="5" ref="AE11:AE18">SUM(Y11,AA11,AC11)</f>
        <v>2</v>
      </c>
      <c r="AF11" s="117">
        <f aca="true" t="shared" si="6" ref="AF11:AF18">SUM(Z11,AB11,AD11)</f>
        <v>59</v>
      </c>
      <c r="AG11" s="110">
        <f aca="true" t="shared" si="7" ref="AG11:AH18">K11+W11+AE11</f>
        <v>11</v>
      </c>
      <c r="AH11" s="110">
        <f t="shared" si="7"/>
        <v>328</v>
      </c>
    </row>
    <row r="12" spans="1:34" s="9" customFormat="1" ht="18.75">
      <c r="A12" s="175"/>
      <c r="B12" s="28" t="s">
        <v>12</v>
      </c>
      <c r="C12" s="29">
        <v>1</v>
      </c>
      <c r="D12" s="30">
        <v>28</v>
      </c>
      <c r="E12" s="28">
        <v>1</v>
      </c>
      <c r="F12" s="29">
        <v>28</v>
      </c>
      <c r="G12" s="29">
        <v>1</v>
      </c>
      <c r="H12" s="29">
        <v>29</v>
      </c>
      <c r="I12" s="29">
        <v>1</v>
      </c>
      <c r="J12" s="29">
        <v>30</v>
      </c>
      <c r="K12" s="117">
        <f t="shared" si="1"/>
        <v>4</v>
      </c>
      <c r="L12" s="118">
        <f t="shared" si="2"/>
        <v>115</v>
      </c>
      <c r="M12" s="29">
        <v>1</v>
      </c>
      <c r="N12" s="29">
        <v>32</v>
      </c>
      <c r="O12" s="29">
        <v>1</v>
      </c>
      <c r="P12" s="29">
        <v>28</v>
      </c>
      <c r="Q12" s="29">
        <v>1</v>
      </c>
      <c r="R12" s="29">
        <v>28</v>
      </c>
      <c r="S12" s="29">
        <v>1</v>
      </c>
      <c r="T12" s="29">
        <v>31</v>
      </c>
      <c r="U12" s="29">
        <v>1</v>
      </c>
      <c r="V12" s="29">
        <v>29</v>
      </c>
      <c r="W12" s="117">
        <f t="shared" si="3"/>
        <v>5</v>
      </c>
      <c r="X12" s="117">
        <f t="shared" si="4"/>
        <v>148</v>
      </c>
      <c r="Y12" s="29"/>
      <c r="Z12" s="29"/>
      <c r="AA12" s="29"/>
      <c r="AB12" s="29"/>
      <c r="AC12" s="29"/>
      <c r="AD12" s="29"/>
      <c r="AE12" s="117">
        <f t="shared" si="5"/>
        <v>0</v>
      </c>
      <c r="AF12" s="117">
        <f t="shared" si="6"/>
        <v>0</v>
      </c>
      <c r="AG12" s="110">
        <f t="shared" si="7"/>
        <v>9</v>
      </c>
      <c r="AH12" s="110">
        <f t="shared" si="7"/>
        <v>263</v>
      </c>
    </row>
    <row r="13" spans="1:34" s="9" customFormat="1" ht="18.75">
      <c r="A13" s="175"/>
      <c r="B13" s="28" t="s">
        <v>13</v>
      </c>
      <c r="C13" s="29">
        <v>1</v>
      </c>
      <c r="D13" s="30">
        <v>28</v>
      </c>
      <c r="E13" s="28">
        <v>1</v>
      </c>
      <c r="F13" s="29">
        <v>28</v>
      </c>
      <c r="G13" s="29">
        <v>1</v>
      </c>
      <c r="H13" s="29">
        <v>33</v>
      </c>
      <c r="I13" s="29">
        <v>1</v>
      </c>
      <c r="J13" s="29">
        <v>28</v>
      </c>
      <c r="K13" s="117">
        <f t="shared" si="1"/>
        <v>4</v>
      </c>
      <c r="L13" s="118">
        <f t="shared" si="2"/>
        <v>117</v>
      </c>
      <c r="M13" s="29">
        <v>1</v>
      </c>
      <c r="N13" s="29">
        <v>29</v>
      </c>
      <c r="O13" s="29">
        <v>1</v>
      </c>
      <c r="P13" s="29">
        <v>21</v>
      </c>
      <c r="Q13" s="29"/>
      <c r="R13" s="29"/>
      <c r="S13" s="29"/>
      <c r="T13" s="29"/>
      <c r="U13" s="29"/>
      <c r="V13" s="29"/>
      <c r="W13" s="117">
        <f t="shared" si="3"/>
        <v>2</v>
      </c>
      <c r="X13" s="117">
        <f t="shared" si="4"/>
        <v>50</v>
      </c>
      <c r="Y13" s="29"/>
      <c r="Z13" s="29"/>
      <c r="AA13" s="29"/>
      <c r="AB13" s="29"/>
      <c r="AC13" s="29"/>
      <c r="AD13" s="29"/>
      <c r="AE13" s="117">
        <f t="shared" si="5"/>
        <v>0</v>
      </c>
      <c r="AF13" s="117">
        <f t="shared" si="6"/>
        <v>0</v>
      </c>
      <c r="AG13" s="110">
        <f t="shared" si="7"/>
        <v>6</v>
      </c>
      <c r="AH13" s="110">
        <f t="shared" si="7"/>
        <v>167</v>
      </c>
    </row>
    <row r="14" spans="1:34" s="9" customFormat="1" ht="18.75">
      <c r="A14" s="175"/>
      <c r="B14" s="28" t="s">
        <v>14</v>
      </c>
      <c r="C14" s="29"/>
      <c r="D14" s="30"/>
      <c r="E14" s="28"/>
      <c r="F14" s="29"/>
      <c r="G14" s="29"/>
      <c r="H14" s="29"/>
      <c r="I14" s="29"/>
      <c r="J14" s="29"/>
      <c r="K14" s="117">
        <f t="shared" si="1"/>
        <v>0</v>
      </c>
      <c r="L14" s="118">
        <f t="shared" si="2"/>
        <v>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17">
        <f t="shared" si="3"/>
        <v>0</v>
      </c>
      <c r="X14" s="117">
        <f t="shared" si="4"/>
        <v>0</v>
      </c>
      <c r="Y14" s="29"/>
      <c r="Z14" s="29"/>
      <c r="AA14" s="29"/>
      <c r="AB14" s="29"/>
      <c r="AC14" s="29"/>
      <c r="AD14" s="29"/>
      <c r="AE14" s="117">
        <f t="shared" si="5"/>
        <v>0</v>
      </c>
      <c r="AF14" s="117">
        <f t="shared" si="6"/>
        <v>0</v>
      </c>
      <c r="AG14" s="110">
        <f t="shared" si="7"/>
        <v>0</v>
      </c>
      <c r="AH14" s="110">
        <f t="shared" si="7"/>
        <v>0</v>
      </c>
    </row>
    <row r="15" spans="1:34" s="9" customFormat="1" ht="18.75">
      <c r="A15" s="175"/>
      <c r="B15" s="28" t="s">
        <v>15</v>
      </c>
      <c r="C15" s="29"/>
      <c r="D15" s="30"/>
      <c r="E15" s="28"/>
      <c r="F15" s="29"/>
      <c r="G15" s="29"/>
      <c r="H15" s="29"/>
      <c r="I15" s="29"/>
      <c r="J15" s="29"/>
      <c r="K15" s="117">
        <f t="shared" si="1"/>
        <v>0</v>
      </c>
      <c r="L15" s="118">
        <f t="shared" si="2"/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17">
        <f t="shared" si="3"/>
        <v>0</v>
      </c>
      <c r="X15" s="117">
        <f t="shared" si="4"/>
        <v>0</v>
      </c>
      <c r="Y15" s="29"/>
      <c r="Z15" s="29"/>
      <c r="AA15" s="29"/>
      <c r="AB15" s="29"/>
      <c r="AC15" s="29"/>
      <c r="AD15" s="29"/>
      <c r="AE15" s="117">
        <f t="shared" si="5"/>
        <v>0</v>
      </c>
      <c r="AF15" s="117">
        <f t="shared" si="6"/>
        <v>0</v>
      </c>
      <c r="AG15" s="110">
        <f t="shared" si="7"/>
        <v>0</v>
      </c>
      <c r="AH15" s="110">
        <f t="shared" si="7"/>
        <v>0</v>
      </c>
    </row>
    <row r="16" spans="1:34" s="9" customFormat="1" ht="18.75">
      <c r="A16" s="175"/>
      <c r="B16" s="28" t="s">
        <v>82</v>
      </c>
      <c r="C16" s="29"/>
      <c r="D16" s="30"/>
      <c r="E16" s="28"/>
      <c r="F16" s="29"/>
      <c r="G16" s="29"/>
      <c r="H16" s="29"/>
      <c r="I16" s="29"/>
      <c r="J16" s="29"/>
      <c r="K16" s="117">
        <f t="shared" si="1"/>
        <v>0</v>
      </c>
      <c r="L16" s="118">
        <f t="shared" si="2"/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117">
        <f>SUM(M16,O16,Q16,S16,U16)</f>
        <v>0</v>
      </c>
      <c r="X16" s="117">
        <f>SUM(N16,P16,R16,T16,V16)</f>
        <v>0</v>
      </c>
      <c r="Y16" s="29"/>
      <c r="Z16" s="29"/>
      <c r="AA16" s="29"/>
      <c r="AB16" s="29"/>
      <c r="AC16" s="29"/>
      <c r="AD16" s="29"/>
      <c r="AE16" s="117">
        <f>SUM(Y16,AA16,AC16)</f>
        <v>0</v>
      </c>
      <c r="AF16" s="117">
        <f>SUM(Z16,AB16,AD16)</f>
        <v>0</v>
      </c>
      <c r="AG16" s="110">
        <f>K16+W16+AE16</f>
        <v>0</v>
      </c>
      <c r="AH16" s="110">
        <f>L16+X16+AF16</f>
        <v>0</v>
      </c>
    </row>
    <row r="17" spans="1:34" s="23" customFormat="1" ht="18.75">
      <c r="A17" s="175"/>
      <c r="B17" s="31" t="s">
        <v>1</v>
      </c>
      <c r="C17" s="29"/>
      <c r="D17" s="30"/>
      <c r="E17" s="32"/>
      <c r="F17" s="29"/>
      <c r="G17" s="29"/>
      <c r="H17" s="29"/>
      <c r="I17" s="29"/>
      <c r="J17" s="29"/>
      <c r="K17" s="117">
        <f t="shared" si="1"/>
        <v>0</v>
      </c>
      <c r="L17" s="118">
        <f t="shared" si="2"/>
        <v>0</v>
      </c>
      <c r="M17" s="29"/>
      <c r="N17" s="29"/>
      <c r="O17" s="29"/>
      <c r="P17" s="29"/>
      <c r="Q17" s="29"/>
      <c r="R17" s="29">
        <v>1</v>
      </c>
      <c r="S17" s="29"/>
      <c r="T17" s="29"/>
      <c r="U17" s="29"/>
      <c r="V17" s="29"/>
      <c r="W17" s="117">
        <f t="shared" si="3"/>
        <v>0</v>
      </c>
      <c r="X17" s="117">
        <f t="shared" si="4"/>
        <v>1</v>
      </c>
      <c r="Y17" s="29"/>
      <c r="Z17" s="29"/>
      <c r="AA17" s="29"/>
      <c r="AB17" s="29"/>
      <c r="AC17" s="29"/>
      <c r="AD17" s="29"/>
      <c r="AE17" s="117">
        <f t="shared" si="5"/>
        <v>0</v>
      </c>
      <c r="AF17" s="117">
        <f t="shared" si="6"/>
        <v>0</v>
      </c>
      <c r="AG17" s="110">
        <f t="shared" si="7"/>
        <v>0</v>
      </c>
      <c r="AH17" s="110">
        <f t="shared" si="7"/>
        <v>1</v>
      </c>
    </row>
    <row r="18" spans="1:34" s="9" customFormat="1" ht="18.75">
      <c r="A18" s="175"/>
      <c r="B18" s="31" t="s">
        <v>2</v>
      </c>
      <c r="C18" s="29"/>
      <c r="D18" s="30">
        <v>1</v>
      </c>
      <c r="E18" s="28"/>
      <c r="F18" s="29">
        <v>1</v>
      </c>
      <c r="G18" s="29"/>
      <c r="H18" s="29"/>
      <c r="I18" s="29"/>
      <c r="J18" s="29"/>
      <c r="K18" s="117">
        <f t="shared" si="1"/>
        <v>0</v>
      </c>
      <c r="L18" s="118">
        <f t="shared" si="2"/>
        <v>2</v>
      </c>
      <c r="M18" s="29"/>
      <c r="N18" s="29"/>
      <c r="O18" s="29"/>
      <c r="P18" s="29"/>
      <c r="Q18" s="29"/>
      <c r="R18" s="29">
        <v>1</v>
      </c>
      <c r="S18" s="29"/>
      <c r="T18" s="29"/>
      <c r="U18" s="29"/>
      <c r="V18" s="29"/>
      <c r="W18" s="117">
        <f t="shared" si="3"/>
        <v>0</v>
      </c>
      <c r="X18" s="117">
        <f t="shared" si="4"/>
        <v>1</v>
      </c>
      <c r="Y18" s="29"/>
      <c r="Z18" s="29"/>
      <c r="AA18" s="29"/>
      <c r="AB18" s="29"/>
      <c r="AC18" s="29"/>
      <c r="AD18" s="29"/>
      <c r="AE18" s="117">
        <f t="shared" si="5"/>
        <v>0</v>
      </c>
      <c r="AF18" s="117">
        <f t="shared" si="6"/>
        <v>0</v>
      </c>
      <c r="AG18" s="110">
        <f t="shared" si="7"/>
        <v>0</v>
      </c>
      <c r="AH18" s="110">
        <f t="shared" si="7"/>
        <v>3</v>
      </c>
    </row>
    <row r="19" spans="1:34" s="64" customFormat="1" ht="18.75">
      <c r="A19" s="175"/>
      <c r="B19" s="120" t="s">
        <v>88</v>
      </c>
      <c r="C19" s="116">
        <f>C9+C17-C18</f>
        <v>3</v>
      </c>
      <c r="D19" s="116">
        <f aca="true" t="shared" si="8" ref="D19:AH19">D9+D17-D18</f>
        <v>83</v>
      </c>
      <c r="E19" s="116">
        <f t="shared" si="8"/>
        <v>3</v>
      </c>
      <c r="F19" s="116">
        <f t="shared" si="8"/>
        <v>84</v>
      </c>
      <c r="G19" s="116">
        <f t="shared" si="8"/>
        <v>3</v>
      </c>
      <c r="H19" s="116">
        <f t="shared" si="8"/>
        <v>94</v>
      </c>
      <c r="I19" s="116">
        <f t="shared" si="8"/>
        <v>3</v>
      </c>
      <c r="J19" s="116">
        <f t="shared" si="8"/>
        <v>88</v>
      </c>
      <c r="K19" s="116">
        <f t="shared" si="8"/>
        <v>12</v>
      </c>
      <c r="L19" s="116">
        <f t="shared" si="8"/>
        <v>349</v>
      </c>
      <c r="M19" s="116">
        <f t="shared" si="8"/>
        <v>3</v>
      </c>
      <c r="N19" s="116">
        <f t="shared" si="8"/>
        <v>93</v>
      </c>
      <c r="O19" s="116">
        <f t="shared" si="8"/>
        <v>3</v>
      </c>
      <c r="P19" s="116">
        <f t="shared" si="8"/>
        <v>78</v>
      </c>
      <c r="Q19" s="116">
        <f t="shared" si="8"/>
        <v>2</v>
      </c>
      <c r="R19" s="116">
        <f t="shared" si="8"/>
        <v>56</v>
      </c>
      <c r="S19" s="116">
        <f t="shared" si="8"/>
        <v>2</v>
      </c>
      <c r="T19" s="116">
        <f t="shared" si="8"/>
        <v>63</v>
      </c>
      <c r="U19" s="116">
        <f t="shared" si="8"/>
        <v>2</v>
      </c>
      <c r="V19" s="116">
        <f t="shared" si="8"/>
        <v>58</v>
      </c>
      <c r="W19" s="116">
        <f t="shared" si="8"/>
        <v>12</v>
      </c>
      <c r="X19" s="116">
        <f t="shared" si="8"/>
        <v>348</v>
      </c>
      <c r="Y19" s="116">
        <f t="shared" si="8"/>
        <v>1</v>
      </c>
      <c r="Z19" s="116">
        <f t="shared" si="8"/>
        <v>30</v>
      </c>
      <c r="AA19" s="116">
        <f t="shared" si="8"/>
        <v>1</v>
      </c>
      <c r="AB19" s="116">
        <f t="shared" si="8"/>
        <v>29</v>
      </c>
      <c r="AC19" s="116">
        <f t="shared" si="8"/>
        <v>0</v>
      </c>
      <c r="AD19" s="116">
        <f t="shared" si="8"/>
        <v>0</v>
      </c>
      <c r="AE19" s="116">
        <f t="shared" si="8"/>
        <v>2</v>
      </c>
      <c r="AF19" s="116">
        <f t="shared" si="8"/>
        <v>59</v>
      </c>
      <c r="AG19" s="116">
        <f t="shared" si="8"/>
        <v>26</v>
      </c>
      <c r="AH19" s="116">
        <f t="shared" si="8"/>
        <v>756</v>
      </c>
    </row>
    <row r="20" spans="1:34" s="9" customFormat="1" ht="15.75" customHeight="1">
      <c r="A20" s="175"/>
      <c r="B20" s="28" t="s">
        <v>10</v>
      </c>
      <c r="C20" s="29"/>
      <c r="D20" s="30"/>
      <c r="E20" s="28"/>
      <c r="F20" s="29"/>
      <c r="G20" s="29"/>
      <c r="H20" s="29"/>
      <c r="I20" s="29"/>
      <c r="J20" s="29"/>
      <c r="K20" s="117"/>
      <c r="L20" s="11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117"/>
      <c r="X20" s="117"/>
      <c r="Y20" s="29"/>
      <c r="Z20" s="29"/>
      <c r="AA20" s="29"/>
      <c r="AB20" s="29"/>
      <c r="AC20" s="29"/>
      <c r="AD20" s="29"/>
      <c r="AE20" s="117"/>
      <c r="AF20" s="117"/>
      <c r="AG20" s="110"/>
      <c r="AH20" s="110"/>
    </row>
    <row r="21" spans="1:34" s="9" customFormat="1" ht="18.75">
      <c r="A21" s="175"/>
      <c r="B21" s="28" t="s">
        <v>11</v>
      </c>
      <c r="C21" s="29">
        <v>1</v>
      </c>
      <c r="D21" s="30">
        <v>30</v>
      </c>
      <c r="E21" s="28">
        <v>1</v>
      </c>
      <c r="F21" s="29">
        <v>29</v>
      </c>
      <c r="G21" s="29">
        <v>1</v>
      </c>
      <c r="H21" s="29">
        <v>32</v>
      </c>
      <c r="I21" s="29">
        <v>1</v>
      </c>
      <c r="J21" s="29">
        <v>30</v>
      </c>
      <c r="K21" s="117">
        <f aca="true" t="shared" si="9" ref="K21:L25">SUM(C21,E21,G21,I21)</f>
        <v>4</v>
      </c>
      <c r="L21" s="118">
        <f t="shared" si="9"/>
        <v>121</v>
      </c>
      <c r="M21" s="29">
        <v>1</v>
      </c>
      <c r="N21" s="29">
        <v>32</v>
      </c>
      <c r="O21" s="29">
        <v>1</v>
      </c>
      <c r="P21" s="29">
        <v>29</v>
      </c>
      <c r="Q21" s="29">
        <v>1</v>
      </c>
      <c r="R21" s="29">
        <v>27</v>
      </c>
      <c r="S21" s="29">
        <v>1</v>
      </c>
      <c r="T21" s="29">
        <v>32</v>
      </c>
      <c r="U21" s="29">
        <v>1</v>
      </c>
      <c r="V21" s="29">
        <v>29</v>
      </c>
      <c r="W21" s="117">
        <f aca="true" t="shared" si="10" ref="W21:X25">SUM(M21,O21,Q21,S21,U21)</f>
        <v>5</v>
      </c>
      <c r="X21" s="117">
        <f t="shared" si="10"/>
        <v>149</v>
      </c>
      <c r="Y21" s="29">
        <v>1</v>
      </c>
      <c r="Z21" s="29">
        <v>30</v>
      </c>
      <c r="AA21" s="29">
        <v>1</v>
      </c>
      <c r="AB21" s="29">
        <v>29</v>
      </c>
      <c r="AC21" s="29"/>
      <c r="AD21" s="29"/>
      <c r="AE21" s="117">
        <f aca="true" t="shared" si="11" ref="AE21:AF25">SUM(Y21,AA21,AC21)</f>
        <v>2</v>
      </c>
      <c r="AF21" s="117">
        <f t="shared" si="11"/>
        <v>59</v>
      </c>
      <c r="AG21" s="110">
        <f aca="true" t="shared" si="12" ref="AG21:AH25">K21+W21+AE21</f>
        <v>11</v>
      </c>
      <c r="AH21" s="110">
        <f t="shared" si="12"/>
        <v>329</v>
      </c>
    </row>
    <row r="22" spans="1:34" s="9" customFormat="1" ht="18.75">
      <c r="A22" s="175"/>
      <c r="B22" s="28" t="s">
        <v>12</v>
      </c>
      <c r="C22" s="29">
        <v>1</v>
      </c>
      <c r="D22" s="30">
        <v>26</v>
      </c>
      <c r="E22" s="28">
        <v>1</v>
      </c>
      <c r="F22" s="29">
        <v>28</v>
      </c>
      <c r="G22" s="29">
        <v>1</v>
      </c>
      <c r="H22" s="29">
        <v>29</v>
      </c>
      <c r="I22" s="29">
        <v>1</v>
      </c>
      <c r="J22" s="29">
        <v>30</v>
      </c>
      <c r="K22" s="117">
        <f t="shared" si="9"/>
        <v>4</v>
      </c>
      <c r="L22" s="118">
        <f t="shared" si="9"/>
        <v>113</v>
      </c>
      <c r="M22" s="29">
        <v>1</v>
      </c>
      <c r="N22" s="29">
        <v>32</v>
      </c>
      <c r="O22" s="29">
        <v>1</v>
      </c>
      <c r="P22" s="29">
        <v>28</v>
      </c>
      <c r="Q22" s="29">
        <v>1</v>
      </c>
      <c r="R22" s="29">
        <v>29</v>
      </c>
      <c r="S22" s="29">
        <v>1</v>
      </c>
      <c r="T22" s="29">
        <v>31</v>
      </c>
      <c r="U22" s="29">
        <v>1</v>
      </c>
      <c r="V22" s="29">
        <v>29</v>
      </c>
      <c r="W22" s="117">
        <f t="shared" si="10"/>
        <v>5</v>
      </c>
      <c r="X22" s="117">
        <f t="shared" si="10"/>
        <v>149</v>
      </c>
      <c r="Y22" s="29"/>
      <c r="Z22" s="29"/>
      <c r="AA22" s="29"/>
      <c r="AB22" s="29"/>
      <c r="AC22" s="29"/>
      <c r="AD22" s="29"/>
      <c r="AE22" s="117">
        <f t="shared" si="11"/>
        <v>0</v>
      </c>
      <c r="AF22" s="117">
        <f t="shared" si="11"/>
        <v>0</v>
      </c>
      <c r="AG22" s="110">
        <f t="shared" si="12"/>
        <v>9</v>
      </c>
      <c r="AH22" s="110">
        <f t="shared" si="12"/>
        <v>262</v>
      </c>
    </row>
    <row r="23" spans="1:34" s="9" customFormat="1" ht="18.75">
      <c r="A23" s="175"/>
      <c r="B23" s="28" t="s">
        <v>13</v>
      </c>
      <c r="C23" s="29">
        <v>1</v>
      </c>
      <c r="D23" s="30">
        <v>27</v>
      </c>
      <c r="E23" s="28">
        <v>1</v>
      </c>
      <c r="F23" s="29">
        <v>27</v>
      </c>
      <c r="G23" s="29">
        <v>1</v>
      </c>
      <c r="H23" s="29">
        <v>33</v>
      </c>
      <c r="I23" s="29">
        <v>1</v>
      </c>
      <c r="J23" s="29">
        <v>28</v>
      </c>
      <c r="K23" s="117">
        <f t="shared" si="9"/>
        <v>4</v>
      </c>
      <c r="L23" s="118">
        <f t="shared" si="9"/>
        <v>115</v>
      </c>
      <c r="M23" s="29">
        <v>1</v>
      </c>
      <c r="N23" s="29">
        <v>29</v>
      </c>
      <c r="O23" s="29">
        <v>1</v>
      </c>
      <c r="P23" s="29">
        <v>21</v>
      </c>
      <c r="Q23" s="29"/>
      <c r="R23" s="29"/>
      <c r="S23" s="29"/>
      <c r="T23" s="29"/>
      <c r="U23" s="29"/>
      <c r="V23" s="29"/>
      <c r="W23" s="117">
        <f t="shared" si="10"/>
        <v>2</v>
      </c>
      <c r="X23" s="117">
        <f t="shared" si="10"/>
        <v>50</v>
      </c>
      <c r="Y23" s="29"/>
      <c r="Z23" s="29"/>
      <c r="AA23" s="29"/>
      <c r="AB23" s="29"/>
      <c r="AC23" s="29"/>
      <c r="AD23" s="29"/>
      <c r="AE23" s="117">
        <f t="shared" si="11"/>
        <v>0</v>
      </c>
      <c r="AF23" s="117">
        <f t="shared" si="11"/>
        <v>0</v>
      </c>
      <c r="AG23" s="110">
        <f t="shared" si="12"/>
        <v>6</v>
      </c>
      <c r="AH23" s="110">
        <f t="shared" si="12"/>
        <v>165</v>
      </c>
    </row>
    <row r="24" spans="1:34" s="9" customFormat="1" ht="18.75">
      <c r="A24" s="175"/>
      <c r="B24" s="28" t="s">
        <v>14</v>
      </c>
      <c r="C24" s="29"/>
      <c r="D24" s="30"/>
      <c r="E24" s="28"/>
      <c r="F24" s="29"/>
      <c r="G24" s="29"/>
      <c r="H24" s="29"/>
      <c r="I24" s="29"/>
      <c r="J24" s="29"/>
      <c r="K24" s="117">
        <f t="shared" si="9"/>
        <v>0</v>
      </c>
      <c r="L24" s="118">
        <f t="shared" si="9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17">
        <f t="shared" si="10"/>
        <v>0</v>
      </c>
      <c r="X24" s="117">
        <f t="shared" si="10"/>
        <v>0</v>
      </c>
      <c r="Y24" s="29"/>
      <c r="Z24" s="29"/>
      <c r="AA24" s="29"/>
      <c r="AB24" s="29"/>
      <c r="AC24" s="29"/>
      <c r="AD24" s="29"/>
      <c r="AE24" s="117">
        <f t="shared" si="11"/>
        <v>0</v>
      </c>
      <c r="AF24" s="117">
        <f t="shared" si="11"/>
        <v>0</v>
      </c>
      <c r="AG24" s="110">
        <f t="shared" si="12"/>
        <v>0</v>
      </c>
      <c r="AH24" s="110">
        <f t="shared" si="12"/>
        <v>0</v>
      </c>
    </row>
    <row r="25" spans="1:34" s="9" customFormat="1" ht="18.75">
      <c r="A25" s="175"/>
      <c r="B25" s="28" t="s">
        <v>15</v>
      </c>
      <c r="C25" s="29"/>
      <c r="D25" s="30"/>
      <c r="E25" s="28"/>
      <c r="F25" s="29"/>
      <c r="G25" s="29"/>
      <c r="H25" s="29"/>
      <c r="I25" s="29"/>
      <c r="J25" s="29"/>
      <c r="K25" s="117">
        <f t="shared" si="9"/>
        <v>0</v>
      </c>
      <c r="L25" s="118">
        <f t="shared" si="9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117">
        <f t="shared" si="10"/>
        <v>0</v>
      </c>
      <c r="X25" s="117">
        <f t="shared" si="10"/>
        <v>0</v>
      </c>
      <c r="Y25" s="29"/>
      <c r="Z25" s="29"/>
      <c r="AA25" s="29"/>
      <c r="AB25" s="29"/>
      <c r="AC25" s="29"/>
      <c r="AD25" s="29"/>
      <c r="AE25" s="117">
        <f t="shared" si="11"/>
        <v>0</v>
      </c>
      <c r="AF25" s="117">
        <f t="shared" si="11"/>
        <v>0</v>
      </c>
      <c r="AG25" s="110">
        <f t="shared" si="12"/>
        <v>0</v>
      </c>
      <c r="AH25" s="110">
        <f t="shared" si="12"/>
        <v>0</v>
      </c>
    </row>
    <row r="26" spans="1:34" s="9" customFormat="1" ht="18.75">
      <c r="A26" s="175"/>
      <c r="B26" s="28" t="s">
        <v>82</v>
      </c>
      <c r="C26" s="29"/>
      <c r="D26" s="30"/>
      <c r="E26" s="28"/>
      <c r="F26" s="29"/>
      <c r="G26" s="29"/>
      <c r="H26" s="29"/>
      <c r="I26" s="29"/>
      <c r="J26" s="29"/>
      <c r="K26" s="117"/>
      <c r="L26" s="11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117"/>
      <c r="X26" s="117"/>
      <c r="Y26" s="29"/>
      <c r="Z26" s="29"/>
      <c r="AA26" s="29"/>
      <c r="AB26" s="29"/>
      <c r="AC26" s="29"/>
      <c r="AD26" s="29"/>
      <c r="AE26" s="117"/>
      <c r="AF26" s="117"/>
      <c r="AG26" s="110"/>
      <c r="AH26" s="110"/>
    </row>
    <row r="27" spans="1:34" s="64" customFormat="1" ht="18.75">
      <c r="A27" s="176"/>
      <c r="B27" s="120" t="s">
        <v>88</v>
      </c>
      <c r="C27" s="116">
        <f>SUM(C21:C26)</f>
        <v>3</v>
      </c>
      <c r="D27" s="116">
        <f aca="true" t="shared" si="13" ref="D27:AF27">SUM(D21:D26)</f>
        <v>83</v>
      </c>
      <c r="E27" s="116">
        <f t="shared" si="13"/>
        <v>3</v>
      </c>
      <c r="F27" s="116">
        <f t="shared" si="13"/>
        <v>84</v>
      </c>
      <c r="G27" s="116">
        <f t="shared" si="13"/>
        <v>3</v>
      </c>
      <c r="H27" s="116">
        <f t="shared" si="13"/>
        <v>94</v>
      </c>
      <c r="I27" s="116">
        <f t="shared" si="13"/>
        <v>3</v>
      </c>
      <c r="J27" s="116">
        <f t="shared" si="13"/>
        <v>88</v>
      </c>
      <c r="K27" s="116">
        <f t="shared" si="13"/>
        <v>12</v>
      </c>
      <c r="L27" s="116">
        <f t="shared" si="13"/>
        <v>349</v>
      </c>
      <c r="M27" s="116">
        <f t="shared" si="13"/>
        <v>3</v>
      </c>
      <c r="N27" s="116">
        <f t="shared" si="13"/>
        <v>93</v>
      </c>
      <c r="O27" s="116">
        <f t="shared" si="13"/>
        <v>3</v>
      </c>
      <c r="P27" s="116">
        <f t="shared" si="13"/>
        <v>78</v>
      </c>
      <c r="Q27" s="116">
        <f t="shared" si="13"/>
        <v>2</v>
      </c>
      <c r="R27" s="116">
        <f t="shared" si="13"/>
        <v>56</v>
      </c>
      <c r="S27" s="116">
        <f t="shared" si="13"/>
        <v>2</v>
      </c>
      <c r="T27" s="116">
        <f t="shared" si="13"/>
        <v>63</v>
      </c>
      <c r="U27" s="116">
        <f t="shared" si="13"/>
        <v>2</v>
      </c>
      <c r="V27" s="116">
        <f t="shared" si="13"/>
        <v>58</v>
      </c>
      <c r="W27" s="116">
        <f t="shared" si="13"/>
        <v>12</v>
      </c>
      <c r="X27" s="116">
        <f t="shared" si="13"/>
        <v>348</v>
      </c>
      <c r="Y27" s="116">
        <f t="shared" si="13"/>
        <v>1</v>
      </c>
      <c r="Z27" s="116">
        <f t="shared" si="13"/>
        <v>30</v>
      </c>
      <c r="AA27" s="116">
        <f t="shared" si="13"/>
        <v>1</v>
      </c>
      <c r="AB27" s="116">
        <f t="shared" si="13"/>
        <v>29</v>
      </c>
      <c r="AC27" s="116">
        <f t="shared" si="13"/>
        <v>0</v>
      </c>
      <c r="AD27" s="116">
        <f t="shared" si="13"/>
        <v>0</v>
      </c>
      <c r="AE27" s="116">
        <f t="shared" si="13"/>
        <v>2</v>
      </c>
      <c r="AF27" s="116">
        <f t="shared" si="13"/>
        <v>59</v>
      </c>
      <c r="AG27" s="116">
        <f>SUM(AG21:AG26)</f>
        <v>26</v>
      </c>
      <c r="AH27" s="116">
        <f>SUM(AH21:AH26)</f>
        <v>756</v>
      </c>
    </row>
    <row r="28" spans="1:34" s="33" customFormat="1" ht="15.75">
      <c r="A28" s="177" t="s">
        <v>17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  <c r="R28" s="168" t="s">
        <v>16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</row>
    <row r="29" spans="1:34" s="34" customFormat="1" ht="30" customHeight="1">
      <c r="A29" s="190" t="s">
        <v>3</v>
      </c>
      <c r="B29" s="182" t="s">
        <v>26</v>
      </c>
      <c r="C29" s="183"/>
      <c r="D29" s="183"/>
      <c r="E29" s="183"/>
      <c r="F29" s="183"/>
      <c r="G29" s="184"/>
      <c r="H29" s="180" t="s">
        <v>18</v>
      </c>
      <c r="I29" s="145" t="s">
        <v>19</v>
      </c>
      <c r="J29" s="145"/>
      <c r="K29" s="145"/>
      <c r="L29" s="145"/>
      <c r="M29" s="145"/>
      <c r="N29" s="145"/>
      <c r="O29" s="146" t="s">
        <v>21</v>
      </c>
      <c r="P29" s="154"/>
      <c r="Q29" s="147"/>
      <c r="R29" s="145" t="s">
        <v>3</v>
      </c>
      <c r="S29" s="172" t="s">
        <v>26</v>
      </c>
      <c r="T29" s="172"/>
      <c r="U29" s="172"/>
      <c r="V29" s="172"/>
      <c r="W29" s="172"/>
      <c r="X29" s="172"/>
      <c r="Y29" s="145" t="s">
        <v>7</v>
      </c>
      <c r="Z29" s="145" t="s">
        <v>23</v>
      </c>
      <c r="AA29" s="145"/>
      <c r="AB29" s="145"/>
      <c r="AC29" s="145"/>
      <c r="AD29" s="145"/>
      <c r="AE29" s="145"/>
      <c r="AF29" s="145" t="s">
        <v>24</v>
      </c>
      <c r="AG29" s="145"/>
      <c r="AH29" s="145"/>
    </row>
    <row r="30" spans="1:34" s="38" customFormat="1" ht="30" customHeight="1">
      <c r="A30" s="191"/>
      <c r="B30" s="185"/>
      <c r="C30" s="186"/>
      <c r="D30" s="186"/>
      <c r="E30" s="186"/>
      <c r="F30" s="186"/>
      <c r="G30" s="187"/>
      <c r="H30" s="181"/>
      <c r="I30" s="35" t="s">
        <v>4</v>
      </c>
      <c r="J30" s="188" t="s">
        <v>20</v>
      </c>
      <c r="K30" s="189"/>
      <c r="L30" s="148" t="s">
        <v>25</v>
      </c>
      <c r="M30" s="143"/>
      <c r="N30" s="144"/>
      <c r="O30" s="148" t="s">
        <v>22</v>
      </c>
      <c r="P30" s="144"/>
      <c r="Q30" s="36" t="s">
        <v>0</v>
      </c>
      <c r="R30" s="145"/>
      <c r="S30" s="172"/>
      <c r="T30" s="172"/>
      <c r="U30" s="172"/>
      <c r="V30" s="172"/>
      <c r="W30" s="172"/>
      <c r="X30" s="172"/>
      <c r="Y30" s="145"/>
      <c r="Z30" s="37" t="s">
        <v>4</v>
      </c>
      <c r="AA30" s="173" t="s">
        <v>20</v>
      </c>
      <c r="AB30" s="173"/>
      <c r="AC30" s="173" t="s">
        <v>25</v>
      </c>
      <c r="AD30" s="173"/>
      <c r="AE30" s="173"/>
      <c r="AF30" s="173" t="s">
        <v>22</v>
      </c>
      <c r="AG30" s="173"/>
      <c r="AH30" s="37" t="s">
        <v>0</v>
      </c>
    </row>
    <row r="31" spans="1:34" s="34" customFormat="1" ht="30.75" customHeight="1">
      <c r="A31" s="47">
        <v>1</v>
      </c>
      <c r="B31" s="155" t="s">
        <v>96</v>
      </c>
      <c r="C31" s="156"/>
      <c r="D31" s="156"/>
      <c r="E31" s="156"/>
      <c r="F31" s="156"/>
      <c r="G31" s="157"/>
      <c r="H31" s="66">
        <v>7</v>
      </c>
      <c r="I31" s="66">
        <v>148</v>
      </c>
      <c r="J31" s="145"/>
      <c r="K31" s="145"/>
      <c r="L31" s="146" t="s">
        <v>97</v>
      </c>
      <c r="M31" s="154"/>
      <c r="N31" s="147"/>
      <c r="O31" s="152">
        <v>42989</v>
      </c>
      <c r="P31" s="153"/>
      <c r="Q31" s="66" t="s">
        <v>98</v>
      </c>
      <c r="R31" s="66">
        <v>1</v>
      </c>
      <c r="S31" s="231" t="s">
        <v>100</v>
      </c>
      <c r="T31" s="231"/>
      <c r="U31" s="231"/>
      <c r="V31" s="231"/>
      <c r="W31" s="231"/>
      <c r="X31" s="231"/>
      <c r="Y31" s="66">
        <v>7</v>
      </c>
      <c r="Z31" s="66">
        <v>173</v>
      </c>
      <c r="AA31" s="145"/>
      <c r="AB31" s="145"/>
      <c r="AC31" s="145" t="s">
        <v>97</v>
      </c>
      <c r="AD31" s="145"/>
      <c r="AE31" s="145"/>
      <c r="AF31" s="195">
        <v>42996</v>
      </c>
      <c r="AG31" s="195"/>
      <c r="AH31" s="67" t="s">
        <v>101</v>
      </c>
    </row>
    <row r="32" spans="1:34" s="34" customFormat="1" ht="32.25" customHeight="1">
      <c r="A32" s="47">
        <v>2</v>
      </c>
      <c r="B32" s="155"/>
      <c r="C32" s="156"/>
      <c r="D32" s="156"/>
      <c r="E32" s="156"/>
      <c r="F32" s="156"/>
      <c r="G32" s="157"/>
      <c r="H32" s="66"/>
      <c r="I32" s="66"/>
      <c r="J32" s="146"/>
      <c r="K32" s="147"/>
      <c r="L32" s="146"/>
      <c r="M32" s="154"/>
      <c r="N32" s="147"/>
      <c r="O32" s="152"/>
      <c r="P32" s="153"/>
      <c r="Q32" s="66"/>
      <c r="R32" s="66">
        <v>2</v>
      </c>
      <c r="S32" s="231" t="s">
        <v>102</v>
      </c>
      <c r="T32" s="231"/>
      <c r="U32" s="231"/>
      <c r="V32" s="231"/>
      <c r="W32" s="231"/>
      <c r="X32" s="231"/>
      <c r="Y32" s="66">
        <v>1</v>
      </c>
      <c r="Z32" s="230" t="s">
        <v>103</v>
      </c>
      <c r="AA32" s="145"/>
      <c r="AB32" s="145"/>
      <c r="AC32" s="145" t="s">
        <v>104</v>
      </c>
      <c r="AD32" s="145"/>
      <c r="AE32" s="145"/>
      <c r="AF32" s="195">
        <v>42999</v>
      </c>
      <c r="AG32" s="195"/>
      <c r="AH32" s="67" t="s">
        <v>105</v>
      </c>
    </row>
    <row r="33" spans="1:34" s="34" customFormat="1" ht="31.5" customHeight="1">
      <c r="A33" s="47">
        <v>3</v>
      </c>
      <c r="B33" s="155"/>
      <c r="C33" s="156"/>
      <c r="D33" s="156"/>
      <c r="E33" s="156"/>
      <c r="F33" s="156"/>
      <c r="G33" s="157"/>
      <c r="H33" s="66"/>
      <c r="I33" s="66"/>
      <c r="J33" s="145"/>
      <c r="K33" s="145"/>
      <c r="L33" s="146"/>
      <c r="M33" s="154"/>
      <c r="N33" s="147"/>
      <c r="O33" s="152"/>
      <c r="P33" s="153"/>
      <c r="Q33" s="66"/>
      <c r="R33" s="66">
        <v>3</v>
      </c>
      <c r="S33" s="231" t="s">
        <v>106</v>
      </c>
      <c r="T33" s="231"/>
      <c r="U33" s="231"/>
      <c r="V33" s="231"/>
      <c r="W33" s="231"/>
      <c r="X33" s="231"/>
      <c r="Y33" s="66">
        <v>2</v>
      </c>
      <c r="Z33" s="66">
        <v>58</v>
      </c>
      <c r="AA33" s="149" t="s">
        <v>107</v>
      </c>
      <c r="AB33" s="149"/>
      <c r="AC33" s="145"/>
      <c r="AD33" s="145"/>
      <c r="AE33" s="145"/>
      <c r="AF33" s="195">
        <v>43005</v>
      </c>
      <c r="AG33" s="195"/>
      <c r="AH33" s="67" t="s">
        <v>108</v>
      </c>
    </row>
    <row r="34" spans="2:34" s="42" customFormat="1" ht="16.5" customHeight="1">
      <c r="B34" s="228" t="s">
        <v>99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AD34" s="39"/>
      <c r="AE34" s="39"/>
      <c r="AF34" s="39"/>
      <c r="AG34" s="39"/>
      <c r="AH34" s="39"/>
    </row>
    <row r="35" spans="2:34" s="42" customFormat="1" ht="16.5" customHeight="1">
      <c r="B35" s="229" t="s">
        <v>121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39"/>
      <c r="T35" s="39"/>
      <c r="U35" s="20"/>
      <c r="V35" s="20"/>
      <c r="W35" s="20"/>
      <c r="X35" s="21"/>
      <c r="Y35" s="21"/>
      <c r="Z35" s="21"/>
      <c r="AA35" s="20"/>
      <c r="AB35" s="20"/>
      <c r="AC35" s="20"/>
      <c r="AD35" s="39"/>
      <c r="AE35" s="39"/>
      <c r="AF35" s="39"/>
      <c r="AG35" s="39"/>
      <c r="AH35" s="39"/>
    </row>
    <row r="36" spans="2:34" s="42" customFormat="1" ht="16.5" customHeight="1">
      <c r="B36" s="193" t="s">
        <v>47</v>
      </c>
      <c r="C36" s="193"/>
      <c r="E36" s="39"/>
      <c r="F36" s="39"/>
      <c r="G36" s="194" t="s">
        <v>109</v>
      </c>
      <c r="H36" s="194"/>
      <c r="I36" s="194"/>
      <c r="J36" s="39"/>
      <c r="K36" s="39"/>
      <c r="L36" s="39"/>
      <c r="M36" s="39"/>
      <c r="N36" s="39"/>
      <c r="O36" s="39"/>
      <c r="P36" s="39"/>
      <c r="Q36" s="192" t="s">
        <v>110</v>
      </c>
      <c r="R36" s="192"/>
      <c r="S36" s="192"/>
      <c r="T36" s="39"/>
      <c r="U36" s="192"/>
      <c r="V36" s="192"/>
      <c r="W36" s="192"/>
      <c r="X36" s="21"/>
      <c r="Y36" s="21"/>
      <c r="Z36" s="21"/>
      <c r="AA36" s="54" t="s">
        <v>111</v>
      </c>
      <c r="AB36" s="54"/>
      <c r="AC36" s="54"/>
      <c r="AD36" s="39"/>
      <c r="AE36" s="39"/>
      <c r="AF36" s="39"/>
      <c r="AG36" s="39"/>
      <c r="AH36" s="39"/>
    </row>
    <row r="37" spans="3:5" s="21" customFormat="1" ht="15.75" customHeight="1">
      <c r="C37" s="39" t="s">
        <v>5</v>
      </c>
      <c r="D37" s="40"/>
      <c r="E37" s="41"/>
    </row>
    <row r="38" spans="1:7" s="11" customFormat="1" ht="15.75">
      <c r="A38" s="13"/>
      <c r="B38" s="17"/>
      <c r="C38" s="14"/>
      <c r="D38" s="13"/>
      <c r="E38" s="15"/>
      <c r="F38" s="14"/>
      <c r="G38" s="14"/>
    </row>
    <row r="39" s="12" customFormat="1" ht="12.75"/>
    <row r="40" s="12" customFormat="1" ht="12.75">
      <c r="B40" s="16"/>
    </row>
  </sheetData>
  <sheetProtection/>
  <mergeCells count="71">
    <mergeCell ref="B35:R35"/>
    <mergeCell ref="Q36:S36"/>
    <mergeCell ref="AF33:AG33"/>
    <mergeCell ref="AC31:AE31"/>
    <mergeCell ref="S31:X31"/>
    <mergeCell ref="S32:X32"/>
    <mergeCell ref="S33:X33"/>
    <mergeCell ref="AC32:AE32"/>
    <mergeCell ref="AF31:AG31"/>
    <mergeCell ref="AF32:AG32"/>
    <mergeCell ref="L32:N32"/>
    <mergeCell ref="AC33:AE33"/>
    <mergeCell ref="G36:I36"/>
    <mergeCell ref="U36:W36"/>
    <mergeCell ref="B36:C36"/>
    <mergeCell ref="J33:K33"/>
    <mergeCell ref="L33:N33"/>
    <mergeCell ref="A9:A27"/>
    <mergeCell ref="A28:Q28"/>
    <mergeCell ref="B31:G31"/>
    <mergeCell ref="H29:H30"/>
    <mergeCell ref="B29:G30"/>
    <mergeCell ref="J30:K30"/>
    <mergeCell ref="A29:A30"/>
    <mergeCell ref="O30:P30"/>
    <mergeCell ref="L30:N30"/>
    <mergeCell ref="R29:R30"/>
    <mergeCell ref="S29:X30"/>
    <mergeCell ref="AF29:AH29"/>
    <mergeCell ref="AF30:AG30"/>
    <mergeCell ref="AA30:AB30"/>
    <mergeCell ref="AC30:AE30"/>
    <mergeCell ref="Z29:AE29"/>
    <mergeCell ref="Y29:Y30"/>
    <mergeCell ref="R28:AH28"/>
    <mergeCell ref="M7:N7"/>
    <mergeCell ref="O7:P7"/>
    <mergeCell ref="Q7:R7"/>
    <mergeCell ref="U7:V7"/>
    <mergeCell ref="AC7:AD7"/>
    <mergeCell ref="W7:X7"/>
    <mergeCell ref="AG7:AH7"/>
    <mergeCell ref="Y7:Z7"/>
    <mergeCell ref="AA7:AB7"/>
    <mergeCell ref="A7:A8"/>
    <mergeCell ref="I7:J7"/>
    <mergeCell ref="S7:T7"/>
    <mergeCell ref="A6:AH6"/>
    <mergeCell ref="AC5:AH5"/>
    <mergeCell ref="B7:B8"/>
    <mergeCell ref="K7:L7"/>
    <mergeCell ref="C7:D7"/>
    <mergeCell ref="AE7:AF7"/>
    <mergeCell ref="E7:F7"/>
    <mergeCell ref="G7:H7"/>
    <mergeCell ref="O31:P31"/>
    <mergeCell ref="L31:N31"/>
    <mergeCell ref="O32:P32"/>
    <mergeCell ref="O29:Q29"/>
    <mergeCell ref="O33:P33"/>
    <mergeCell ref="B32:G32"/>
    <mergeCell ref="B33:G33"/>
    <mergeCell ref="I29:N29"/>
    <mergeCell ref="AC1:AH1"/>
    <mergeCell ref="AA31:AB31"/>
    <mergeCell ref="J31:K31"/>
    <mergeCell ref="AA32:AB32"/>
    <mergeCell ref="AC2:AH2"/>
    <mergeCell ref="AC3:AH3"/>
    <mergeCell ref="J32:K32"/>
    <mergeCell ref="AA33:AB3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7.875" style="0" customWidth="1"/>
    <col min="2" max="2" width="6.375" style="0" customWidth="1"/>
    <col min="3" max="3" width="26.75390625" style="0" customWidth="1"/>
    <col min="4" max="4" width="14.25390625" style="0" customWidth="1"/>
    <col min="5" max="5" width="15.75390625" style="0" customWidth="1"/>
    <col min="6" max="6" width="24.00390625" style="0" customWidth="1"/>
    <col min="7" max="7" width="17.875" style="0" customWidth="1"/>
    <col min="8" max="8" width="15.625" style="0" customWidth="1"/>
  </cols>
  <sheetData>
    <row r="1" spans="1:11" s="45" customFormat="1" ht="15.75">
      <c r="A1" s="44"/>
      <c r="B1" s="44"/>
      <c r="C1" s="44"/>
      <c r="D1" s="22"/>
      <c r="E1" s="22"/>
      <c r="F1" s="142" t="s">
        <v>32</v>
      </c>
      <c r="G1" s="142"/>
      <c r="H1" s="142"/>
      <c r="I1" s="22"/>
      <c r="J1" s="22"/>
      <c r="K1" s="22"/>
    </row>
    <row r="2" spans="5:13" s="21" customFormat="1" ht="15.75">
      <c r="E2" s="22"/>
      <c r="F2" s="142" t="s">
        <v>71</v>
      </c>
      <c r="G2" s="142"/>
      <c r="H2" s="142"/>
      <c r="I2" s="54"/>
      <c r="J2" s="54"/>
      <c r="K2" s="54"/>
      <c r="L2" s="54"/>
      <c r="M2" s="54"/>
    </row>
    <row r="3" spans="5:13" s="21" customFormat="1" ht="15.75">
      <c r="E3" s="22"/>
      <c r="F3" s="142" t="s">
        <v>48</v>
      </c>
      <c r="G3" s="142"/>
      <c r="H3" s="142"/>
      <c r="I3" s="54"/>
      <c r="J3" s="54"/>
      <c r="K3" s="54"/>
      <c r="L3" s="54"/>
      <c r="M3" s="54"/>
    </row>
    <row r="4" spans="5:13" s="21" customFormat="1" ht="15.75">
      <c r="E4" s="22"/>
      <c r="F4" s="100" t="s">
        <v>72</v>
      </c>
      <c r="G4" s="100"/>
      <c r="H4" s="100"/>
      <c r="I4" s="54"/>
      <c r="J4" s="54"/>
      <c r="K4" s="54"/>
      <c r="L4" s="54"/>
      <c r="M4" s="54"/>
    </row>
    <row r="5" spans="5:13" s="21" customFormat="1" ht="15.75">
      <c r="E5" s="22"/>
      <c r="F5" s="142" t="s">
        <v>94</v>
      </c>
      <c r="G5" s="142"/>
      <c r="H5" s="142"/>
      <c r="I5" s="54"/>
      <c r="J5" s="54"/>
      <c r="K5" s="54"/>
      <c r="L5" s="54"/>
      <c r="M5" s="54"/>
    </row>
    <row r="6" spans="1:8" s="21" customFormat="1" ht="15.75">
      <c r="A6" s="54"/>
      <c r="B6" s="54"/>
      <c r="C6" s="54"/>
      <c r="D6" s="54"/>
      <c r="E6" s="54"/>
      <c r="F6" s="54"/>
      <c r="G6" s="54"/>
      <c r="H6" s="54"/>
    </row>
    <row r="7" spans="1:8" s="21" customFormat="1" ht="15.75">
      <c r="A7" s="20"/>
      <c r="B7" s="20"/>
      <c r="C7" s="20"/>
      <c r="D7" s="20"/>
      <c r="E7" s="20"/>
      <c r="F7" s="20"/>
      <c r="G7" s="20"/>
      <c r="H7" s="20"/>
    </row>
    <row r="8" spans="1:8" s="33" customFormat="1" ht="18.75" customHeight="1">
      <c r="A8" s="198" t="s">
        <v>116</v>
      </c>
      <c r="B8" s="198"/>
      <c r="C8" s="198"/>
      <c r="D8" s="198"/>
      <c r="E8" s="198"/>
      <c r="F8" s="198"/>
      <c r="G8" s="198"/>
      <c r="H8" s="198"/>
    </row>
    <row r="9" spans="1:8" s="33" customFormat="1" ht="15.75">
      <c r="A9" s="196" t="s">
        <v>33</v>
      </c>
      <c r="B9" s="196"/>
      <c r="C9" s="196"/>
      <c r="D9" s="196"/>
      <c r="E9" s="196"/>
      <c r="F9" s="196"/>
      <c r="G9" s="196"/>
      <c r="H9" s="196"/>
    </row>
    <row r="10" spans="1:8" s="33" customFormat="1" ht="15.75">
      <c r="A10" s="197" t="s">
        <v>89</v>
      </c>
      <c r="B10" s="197"/>
      <c r="C10" s="197"/>
      <c r="D10" s="197"/>
      <c r="E10" s="197"/>
      <c r="F10" s="197"/>
      <c r="G10" s="197"/>
      <c r="H10" s="197"/>
    </row>
    <row r="11" spans="1:8" s="33" customFormat="1" ht="15.75">
      <c r="A11" s="46"/>
      <c r="B11" s="46"/>
      <c r="C11" s="46"/>
      <c r="D11" s="46"/>
      <c r="E11" s="46"/>
      <c r="F11" s="46"/>
      <c r="G11" s="46"/>
      <c r="H11" s="46"/>
    </row>
    <row r="12" spans="1:8" s="34" customFormat="1" ht="70.5" customHeight="1">
      <c r="A12" s="47" t="s">
        <v>3</v>
      </c>
      <c r="B12" s="47" t="s">
        <v>4</v>
      </c>
      <c r="C12" s="24" t="s">
        <v>44</v>
      </c>
      <c r="D12" s="24" t="s">
        <v>34</v>
      </c>
      <c r="E12" s="24" t="s">
        <v>35</v>
      </c>
      <c r="F12" s="24" t="s">
        <v>36</v>
      </c>
      <c r="G12" s="47" t="s">
        <v>37</v>
      </c>
      <c r="H12" s="47" t="s">
        <v>38</v>
      </c>
    </row>
    <row r="13" spans="1:8" s="70" customFormat="1" ht="57" customHeight="1">
      <c r="A13" s="74" t="s">
        <v>114</v>
      </c>
      <c r="B13" s="74">
        <v>98</v>
      </c>
      <c r="C13" s="75" t="s">
        <v>115</v>
      </c>
      <c r="D13" s="76"/>
      <c r="E13" s="77"/>
      <c r="F13" s="75"/>
      <c r="G13" s="78"/>
      <c r="H13" s="78"/>
    </row>
    <row r="14" spans="1:8" s="23" customFormat="1" ht="18.75">
      <c r="A14" s="3"/>
      <c r="B14" s="3"/>
      <c r="C14" s="4"/>
      <c r="D14" s="5"/>
      <c r="E14" s="3"/>
      <c r="F14" s="6"/>
      <c r="G14" s="5"/>
      <c r="H14" s="5"/>
    </row>
    <row r="15" spans="1:8" s="23" customFormat="1" ht="18.75">
      <c r="A15" s="125" t="s">
        <v>112</v>
      </c>
      <c r="B15" s="125"/>
      <c r="C15" s="125"/>
      <c r="D15" s="40"/>
      <c r="E15" s="33"/>
      <c r="F15" s="43" t="s">
        <v>109</v>
      </c>
      <c r="G15" s="43"/>
      <c r="H15" s="5"/>
    </row>
    <row r="16" spans="1:8" s="23" customFormat="1" ht="18.75">
      <c r="A16" s="3"/>
      <c r="B16" s="3"/>
      <c r="C16" s="4"/>
      <c r="D16" s="5"/>
      <c r="E16" s="3"/>
      <c r="F16" s="6"/>
      <c r="G16" s="5"/>
      <c r="H16" s="5"/>
    </row>
    <row r="17" s="33" customFormat="1" ht="25.5" customHeight="1"/>
    <row r="18" spans="1:8" s="33" customFormat="1" ht="15.75">
      <c r="A18" s="40"/>
      <c r="B18" s="40"/>
      <c r="C18" s="48"/>
      <c r="D18" s="43"/>
      <c r="E18" s="40"/>
      <c r="F18" s="41"/>
      <c r="G18" s="43"/>
      <c r="H18" s="43"/>
    </row>
    <row r="19" spans="1:8" s="8" customFormat="1" ht="18.75">
      <c r="A19" s="3"/>
      <c r="B19" s="3"/>
      <c r="C19" s="4"/>
      <c r="D19" s="5"/>
      <c r="E19" s="3"/>
      <c r="F19" s="6"/>
      <c r="G19" s="5"/>
      <c r="H19" s="5"/>
    </row>
    <row r="20" spans="1:8" s="8" customFormat="1" ht="18.75">
      <c r="A20" s="3"/>
      <c r="B20" s="3"/>
      <c r="C20" s="4"/>
      <c r="D20" s="5"/>
      <c r="E20" s="3"/>
      <c r="F20" s="6"/>
      <c r="G20" s="5"/>
      <c r="H20" s="5"/>
    </row>
    <row r="21" spans="1:8" s="8" customFormat="1" ht="18.75">
      <c r="A21" s="3"/>
      <c r="B21" s="3"/>
      <c r="C21" s="4"/>
      <c r="D21" s="5"/>
      <c r="E21" s="3"/>
      <c r="F21" s="6"/>
      <c r="G21" s="5"/>
      <c r="H21" s="5"/>
    </row>
    <row r="22" spans="1:8" s="8" customFormat="1" ht="18.75">
      <c r="A22" s="3"/>
      <c r="B22" s="3"/>
      <c r="C22" s="4"/>
      <c r="D22" s="5"/>
      <c r="E22" s="3"/>
      <c r="F22" s="6"/>
      <c r="G22" s="5"/>
      <c r="H22" s="5"/>
    </row>
    <row r="23" spans="1:8" s="8" customFormat="1" ht="18.75">
      <c r="A23" s="3"/>
      <c r="B23" s="3"/>
      <c r="C23" s="4"/>
      <c r="D23" s="5"/>
      <c r="E23" s="3"/>
      <c r="F23" s="6"/>
      <c r="G23" s="5"/>
      <c r="H23" s="5"/>
    </row>
    <row r="24" spans="1:8" s="8" customFormat="1" ht="18.75">
      <c r="A24" s="3"/>
      <c r="B24" s="3"/>
      <c r="C24" s="4"/>
      <c r="D24" s="5"/>
      <c r="E24" s="3"/>
      <c r="F24" s="6"/>
      <c r="G24" s="5"/>
      <c r="H24" s="5"/>
    </row>
    <row r="25" spans="1:8" s="8" customFormat="1" ht="18.75">
      <c r="A25" s="3"/>
      <c r="B25" s="3"/>
      <c r="C25" s="4"/>
      <c r="D25" s="5"/>
      <c r="E25" s="3"/>
      <c r="F25" s="6"/>
      <c r="G25" s="5"/>
      <c r="H25" s="5"/>
    </row>
    <row r="26" spans="1:8" s="8" customFormat="1" ht="18.75">
      <c r="A26" s="3"/>
      <c r="B26" s="3"/>
      <c r="C26" s="4"/>
      <c r="D26" s="5"/>
      <c r="E26" s="3"/>
      <c r="F26" s="6"/>
      <c r="G26" s="5"/>
      <c r="H26" s="5"/>
    </row>
    <row r="27" spans="1:8" s="8" customFormat="1" ht="18.75">
      <c r="A27" s="3"/>
      <c r="B27" s="3"/>
      <c r="C27" s="4"/>
      <c r="D27" s="5"/>
      <c r="E27" s="3"/>
      <c r="F27" s="6"/>
      <c r="G27" s="5"/>
      <c r="H27" s="5"/>
    </row>
    <row r="28" spans="1:8" s="8" customFormat="1" ht="18.75">
      <c r="A28" s="3"/>
      <c r="B28" s="3"/>
      <c r="C28" s="4"/>
      <c r="D28" s="5"/>
      <c r="E28" s="3"/>
      <c r="F28" s="6"/>
      <c r="G28" s="5"/>
      <c r="H28" s="5"/>
    </row>
    <row r="29" s="1" customFormat="1" ht="15"/>
    <row r="30" s="1" customFormat="1" ht="15"/>
    <row r="31" spans="1:8" ht="12.75">
      <c r="A31" s="2"/>
      <c r="B31" s="2"/>
      <c r="C31" s="2"/>
      <c r="D31" s="2"/>
      <c r="E31" s="2"/>
      <c r="F31" s="2"/>
      <c r="G31" s="2"/>
      <c r="H31" s="2"/>
    </row>
    <row r="32" spans="1:4" ht="12.75">
      <c r="A32" s="2"/>
      <c r="B32" s="2"/>
      <c r="C32" s="2"/>
      <c r="D32" s="2"/>
    </row>
  </sheetData>
  <sheetProtection/>
  <mergeCells count="8">
    <mergeCell ref="F1:H1"/>
    <mergeCell ref="A15:C15"/>
    <mergeCell ref="F2:H2"/>
    <mergeCell ref="A9:H9"/>
    <mergeCell ref="A10:H10"/>
    <mergeCell ref="A8:H8"/>
    <mergeCell ref="F3:H3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26.625" style="0" customWidth="1"/>
    <col min="4" max="4" width="13.00390625" style="0" customWidth="1"/>
    <col min="5" max="5" width="11.25390625" style="0" customWidth="1"/>
    <col min="6" max="6" width="18.375" style="0" customWidth="1"/>
    <col min="7" max="7" width="54.125" style="62" customWidth="1"/>
    <col min="8" max="8" width="34.875" style="0" customWidth="1"/>
    <col min="9" max="9" width="5.125" style="0" customWidth="1"/>
    <col min="10" max="10" width="4.25390625" style="0" customWidth="1"/>
  </cols>
  <sheetData>
    <row r="1" spans="1:11" s="45" customFormat="1" ht="15.75">
      <c r="A1" s="44"/>
      <c r="B1" s="44"/>
      <c r="C1" s="44"/>
      <c r="D1" s="22"/>
      <c r="E1" s="22"/>
      <c r="F1" s="22"/>
      <c r="H1" s="54" t="s">
        <v>39</v>
      </c>
      <c r="I1" s="22"/>
      <c r="J1" s="22"/>
      <c r="K1" s="22"/>
    </row>
    <row r="2" spans="5:11" s="21" customFormat="1" ht="15.75">
      <c r="E2" s="22"/>
      <c r="H2" s="54" t="s">
        <v>71</v>
      </c>
      <c r="I2" s="54"/>
      <c r="J2" s="54"/>
      <c r="K2" s="22"/>
    </row>
    <row r="3" spans="5:11" s="21" customFormat="1" ht="15.75">
      <c r="E3" s="22"/>
      <c r="H3" s="54" t="s">
        <v>48</v>
      </c>
      <c r="I3" s="54"/>
      <c r="J3" s="54"/>
      <c r="K3" s="22"/>
    </row>
    <row r="4" spans="5:11" s="21" customFormat="1" ht="15.75">
      <c r="E4" s="22"/>
      <c r="H4" s="54" t="s">
        <v>72</v>
      </c>
      <c r="I4" s="54"/>
      <c r="J4" s="54"/>
      <c r="K4" s="22"/>
    </row>
    <row r="5" spans="5:11" s="21" customFormat="1" ht="15.75">
      <c r="E5" s="22"/>
      <c r="H5" s="54" t="s">
        <v>94</v>
      </c>
      <c r="I5" s="54"/>
      <c r="J5" s="54"/>
      <c r="K5" s="22"/>
    </row>
    <row r="6" spans="1:8" s="33" customFormat="1" ht="18.75" customHeight="1">
      <c r="A6" s="198" t="s">
        <v>116</v>
      </c>
      <c r="B6" s="198"/>
      <c r="C6" s="198"/>
      <c r="D6" s="198"/>
      <c r="E6" s="198"/>
      <c r="F6" s="198"/>
      <c r="G6" s="198"/>
      <c r="H6" s="198"/>
    </row>
    <row r="7" spans="1:8" s="33" customFormat="1" ht="15.75">
      <c r="A7" s="196" t="s">
        <v>40</v>
      </c>
      <c r="B7" s="196"/>
      <c r="C7" s="196"/>
      <c r="D7" s="196"/>
      <c r="E7" s="196"/>
      <c r="F7" s="196"/>
      <c r="G7" s="196"/>
      <c r="H7" s="196"/>
    </row>
    <row r="8" spans="1:8" s="33" customFormat="1" ht="15.75">
      <c r="A8" s="197" t="s">
        <v>89</v>
      </c>
      <c r="B8" s="197"/>
      <c r="C8" s="197"/>
      <c r="D8" s="197"/>
      <c r="E8" s="197"/>
      <c r="F8" s="197"/>
      <c r="G8" s="197"/>
      <c r="H8" s="197"/>
    </row>
    <row r="9" spans="1:8" s="33" customFormat="1" ht="15.75">
      <c r="A9" s="46"/>
      <c r="B9" s="46"/>
      <c r="C9" s="46"/>
      <c r="D9" s="46"/>
      <c r="E9" s="46"/>
      <c r="F9" s="46"/>
      <c r="G9" s="57"/>
      <c r="H9" s="46"/>
    </row>
    <row r="10" spans="1:8" s="55" customFormat="1" ht="31.5" customHeight="1">
      <c r="A10" s="190" t="s">
        <v>3</v>
      </c>
      <c r="B10" s="190" t="s">
        <v>4</v>
      </c>
      <c r="C10" s="199" t="s">
        <v>44</v>
      </c>
      <c r="D10" s="199" t="s">
        <v>34</v>
      </c>
      <c r="E10" s="199" t="s">
        <v>41</v>
      </c>
      <c r="F10" s="199" t="s">
        <v>42</v>
      </c>
      <c r="G10" s="201" t="s">
        <v>45</v>
      </c>
      <c r="H10" s="202"/>
    </row>
    <row r="11" spans="1:8" s="55" customFormat="1" ht="48.75" customHeight="1">
      <c r="A11" s="191"/>
      <c r="B11" s="191"/>
      <c r="C11" s="200"/>
      <c r="D11" s="200"/>
      <c r="E11" s="200"/>
      <c r="F11" s="200"/>
      <c r="G11" s="24" t="s">
        <v>46</v>
      </c>
      <c r="H11" s="47" t="s">
        <v>49</v>
      </c>
    </row>
    <row r="12" spans="1:8" s="33" customFormat="1" ht="33" customHeight="1">
      <c r="A12" s="47">
        <v>1</v>
      </c>
      <c r="B12" s="47">
        <v>98</v>
      </c>
      <c r="C12" s="24" t="s">
        <v>115</v>
      </c>
      <c r="D12" s="56"/>
      <c r="E12" s="24"/>
      <c r="F12" s="24"/>
      <c r="G12" s="79"/>
      <c r="H12" s="80"/>
    </row>
    <row r="13" spans="1:8" s="23" customFormat="1" ht="18.75">
      <c r="A13" s="3"/>
      <c r="B13" s="3"/>
      <c r="C13" s="4"/>
      <c r="D13" s="5"/>
      <c r="E13" s="3"/>
      <c r="F13" s="6"/>
      <c r="G13" s="58"/>
      <c r="H13" s="5"/>
    </row>
    <row r="14" spans="1:7" s="72" customFormat="1" ht="25.5" customHeight="1">
      <c r="A14" s="203" t="s">
        <v>47</v>
      </c>
      <c r="B14" s="203"/>
      <c r="C14" s="203"/>
      <c r="D14" s="81"/>
      <c r="E14" s="82"/>
      <c r="F14" s="57" t="s">
        <v>109</v>
      </c>
      <c r="G14" s="59"/>
    </row>
    <row r="15" spans="1:8" s="33" customFormat="1" ht="15.75">
      <c r="A15" s="40"/>
      <c r="B15" s="40"/>
      <c r="C15" s="48"/>
      <c r="D15" s="43"/>
      <c r="E15" s="40"/>
      <c r="F15" s="41"/>
      <c r="G15" s="57"/>
      <c r="H15" s="43"/>
    </row>
    <row r="16" spans="1:8" s="23" customFormat="1" ht="18.75">
      <c r="A16" s="3"/>
      <c r="B16" s="3"/>
      <c r="C16" s="4"/>
      <c r="D16" s="5"/>
      <c r="E16" s="3"/>
      <c r="F16" s="6"/>
      <c r="G16" s="58"/>
      <c r="H16" s="5"/>
    </row>
    <row r="17" spans="1:8" s="8" customFormat="1" ht="18.75">
      <c r="A17" s="3"/>
      <c r="B17" s="3"/>
      <c r="C17" s="4"/>
      <c r="D17" s="5"/>
      <c r="E17" s="3"/>
      <c r="F17" s="6"/>
      <c r="G17" s="58"/>
      <c r="H17" s="5"/>
    </row>
    <row r="18" spans="1:8" s="8" customFormat="1" ht="18.75">
      <c r="A18" s="3"/>
      <c r="B18" s="3"/>
      <c r="C18" s="4"/>
      <c r="D18" s="5"/>
      <c r="E18" s="3"/>
      <c r="F18" s="6"/>
      <c r="G18" s="58"/>
      <c r="H18" s="5"/>
    </row>
    <row r="19" spans="1:8" s="8" customFormat="1" ht="18.75">
      <c r="A19" s="3"/>
      <c r="B19" s="3"/>
      <c r="C19" s="4"/>
      <c r="D19" s="5"/>
      <c r="E19" s="3"/>
      <c r="F19" s="6"/>
      <c r="G19" s="58"/>
      <c r="H19" s="5"/>
    </row>
    <row r="20" spans="1:8" s="8" customFormat="1" ht="18.75">
      <c r="A20" s="3"/>
      <c r="B20" s="3"/>
      <c r="C20" s="4"/>
      <c r="D20" s="5"/>
      <c r="E20" s="3"/>
      <c r="F20" s="6"/>
      <c r="G20" s="58"/>
      <c r="H20" s="5"/>
    </row>
    <row r="21" spans="1:8" s="8" customFormat="1" ht="18.75">
      <c r="A21" s="3"/>
      <c r="B21" s="3"/>
      <c r="C21" s="4"/>
      <c r="D21" s="5"/>
      <c r="E21" s="3"/>
      <c r="F21" s="6"/>
      <c r="G21" s="58"/>
      <c r="H21" s="5"/>
    </row>
    <row r="22" spans="1:8" s="8" customFormat="1" ht="18.75">
      <c r="A22" s="3"/>
      <c r="B22" s="3"/>
      <c r="C22" s="4"/>
      <c r="D22" s="5"/>
      <c r="E22" s="3"/>
      <c r="F22" s="6"/>
      <c r="G22" s="58"/>
      <c r="H22" s="5"/>
    </row>
    <row r="23" spans="1:8" s="8" customFormat="1" ht="18.75">
      <c r="A23" s="3"/>
      <c r="B23" s="3"/>
      <c r="C23" s="4"/>
      <c r="D23" s="5"/>
      <c r="E23" s="3"/>
      <c r="F23" s="6"/>
      <c r="G23" s="58"/>
      <c r="H23" s="5"/>
    </row>
    <row r="24" spans="1:8" s="8" customFormat="1" ht="18.75">
      <c r="A24" s="3"/>
      <c r="B24" s="3"/>
      <c r="C24" s="4"/>
      <c r="D24" s="5"/>
      <c r="E24" s="3"/>
      <c r="F24" s="6"/>
      <c r="G24" s="58"/>
      <c r="H24" s="5"/>
    </row>
    <row r="25" spans="1:8" s="8" customFormat="1" ht="18.75">
      <c r="A25" s="3"/>
      <c r="B25" s="3"/>
      <c r="C25" s="4"/>
      <c r="D25" s="5"/>
      <c r="E25" s="3"/>
      <c r="F25" s="6"/>
      <c r="G25" s="58"/>
      <c r="H25" s="5"/>
    </row>
    <row r="26" s="1" customFormat="1" ht="15">
      <c r="G26" s="60"/>
    </row>
    <row r="27" s="1" customFormat="1" ht="15">
      <c r="G27" s="60"/>
    </row>
    <row r="28" spans="1:8" ht="12.75">
      <c r="A28" s="2"/>
      <c r="B28" s="2"/>
      <c r="C28" s="2"/>
      <c r="D28" s="2"/>
      <c r="E28" s="2"/>
      <c r="F28" s="2"/>
      <c r="G28" s="61"/>
      <c r="H28" s="2"/>
    </row>
    <row r="29" spans="1:4" ht="12.75">
      <c r="A29" s="2"/>
      <c r="B29" s="2"/>
      <c r="C29" s="2"/>
      <c r="D29" s="2"/>
    </row>
  </sheetData>
  <sheetProtection/>
  <mergeCells count="11">
    <mergeCell ref="A14:C14"/>
    <mergeCell ref="A8:H8"/>
    <mergeCell ref="A10:A11"/>
    <mergeCell ref="B10:B11"/>
    <mergeCell ref="C10:C11"/>
    <mergeCell ref="D10:D11"/>
    <mergeCell ref="E10:E11"/>
    <mergeCell ref="F10:F11"/>
    <mergeCell ref="G10:H10"/>
    <mergeCell ref="A6:H6"/>
    <mergeCell ref="A7:H7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14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workbookViewId="0" topLeftCell="A1">
      <selection activeCell="L45" sqref="L45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2.375" style="0" customWidth="1"/>
    <col min="4" max="4" width="13.00390625" style="0" customWidth="1"/>
    <col min="5" max="5" width="5.875" style="0" customWidth="1"/>
    <col min="6" max="6" width="6.625" style="0" customWidth="1"/>
    <col min="7" max="7" width="7.00390625" style="62" customWidth="1"/>
    <col min="8" max="8" width="7.25390625" style="0" customWidth="1"/>
    <col min="9" max="9" width="6.625" style="0" customWidth="1"/>
    <col min="10" max="10" width="7.00390625" style="0" customWidth="1"/>
    <col min="11" max="12" width="7.75390625" style="0" customWidth="1"/>
    <col min="13" max="13" width="8.00390625" style="0" customWidth="1"/>
    <col min="14" max="14" width="7.875" style="0" customWidth="1"/>
    <col min="15" max="15" width="9.875" style="0" customWidth="1"/>
    <col min="16" max="16" width="11.875" style="0" customWidth="1"/>
  </cols>
  <sheetData>
    <row r="1" spans="1:16" s="45" customFormat="1" ht="15.75">
      <c r="A1" s="44"/>
      <c r="B1" s="44"/>
      <c r="C1" s="44"/>
      <c r="D1" s="22"/>
      <c r="E1" s="22"/>
      <c r="F1" s="22"/>
      <c r="I1" s="22"/>
      <c r="J1" s="22"/>
      <c r="K1" s="22"/>
      <c r="M1" s="54" t="s">
        <v>61</v>
      </c>
      <c r="N1" s="54"/>
      <c r="O1" s="54"/>
      <c r="P1" s="54"/>
    </row>
    <row r="2" spans="5:16" s="21" customFormat="1" ht="15.75">
      <c r="E2" s="22"/>
      <c r="I2" s="54"/>
      <c r="J2" s="54"/>
      <c r="K2" s="22"/>
      <c r="M2" s="54" t="s">
        <v>71</v>
      </c>
      <c r="N2" s="54"/>
      <c r="O2" s="54"/>
      <c r="P2" s="54"/>
    </row>
    <row r="3" spans="5:16" s="21" customFormat="1" ht="15.75">
      <c r="E3" s="22"/>
      <c r="I3" s="54"/>
      <c r="J3" s="54"/>
      <c r="K3" s="22"/>
      <c r="M3" s="54" t="s">
        <v>48</v>
      </c>
      <c r="N3" s="54"/>
      <c r="O3" s="54"/>
      <c r="P3" s="54"/>
    </row>
    <row r="4" spans="5:16" s="21" customFormat="1" ht="15.75">
      <c r="E4" s="22"/>
      <c r="I4" s="54"/>
      <c r="J4" s="54"/>
      <c r="K4" s="22"/>
      <c r="M4" s="54" t="s">
        <v>72</v>
      </c>
      <c r="N4" s="54"/>
      <c r="O4" s="54"/>
      <c r="P4" s="54"/>
    </row>
    <row r="5" spans="5:16" s="21" customFormat="1" ht="15.75">
      <c r="E5" s="22"/>
      <c r="I5" s="54"/>
      <c r="J5" s="54"/>
      <c r="K5" s="22"/>
      <c r="M5" s="54" t="s">
        <v>94</v>
      </c>
      <c r="N5" s="54"/>
      <c r="O5" s="54"/>
      <c r="P5" s="54"/>
    </row>
    <row r="6" spans="1:8" s="21" customFormat="1" ht="15.75">
      <c r="A6" s="54"/>
      <c r="B6" s="54"/>
      <c r="C6" s="54"/>
      <c r="D6" s="54"/>
      <c r="E6" s="54"/>
      <c r="F6" s="54"/>
      <c r="G6" s="54"/>
      <c r="H6" s="54"/>
    </row>
    <row r="7" spans="1:256" s="33" customFormat="1" ht="44.25" customHeight="1">
      <c r="A7" s="206" t="s">
        <v>117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s="33" customFormat="1" ht="22.5" customHeight="1">
      <c r="A8" s="206" t="s">
        <v>57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33" customFormat="1" ht="21" customHeight="1">
      <c r="A9" s="219" t="s">
        <v>90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  <c r="IV9" s="219"/>
    </row>
    <row r="10" spans="1:8" s="33" customFormat="1" ht="15.75">
      <c r="A10" s="197"/>
      <c r="B10" s="197"/>
      <c r="C10" s="197"/>
      <c r="D10" s="197"/>
      <c r="E10" s="197"/>
      <c r="F10" s="197"/>
      <c r="G10" s="197"/>
      <c r="H10" s="197"/>
    </row>
    <row r="11" spans="1:16" ht="39.75" customHeight="1">
      <c r="A11" s="207" t="s">
        <v>0</v>
      </c>
      <c r="B11" s="210" t="s">
        <v>50</v>
      </c>
      <c r="C11" s="210" t="s">
        <v>51</v>
      </c>
      <c r="D11" s="213" t="s">
        <v>52</v>
      </c>
      <c r="E11" s="216" t="s">
        <v>53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39.75" customHeight="1">
      <c r="A12" s="208"/>
      <c r="B12" s="211"/>
      <c r="C12" s="211"/>
      <c r="D12" s="214"/>
      <c r="E12" s="216" t="s">
        <v>54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8"/>
    </row>
    <row r="13" spans="1:16" ht="23.25" customHeight="1">
      <c r="A13" s="209"/>
      <c r="B13" s="212"/>
      <c r="C13" s="212"/>
      <c r="D13" s="215"/>
      <c r="E13" s="84">
        <v>1</v>
      </c>
      <c r="F13" s="84">
        <v>2</v>
      </c>
      <c r="G13" s="84">
        <v>3</v>
      </c>
      <c r="H13" s="84">
        <v>4</v>
      </c>
      <c r="I13" s="84">
        <v>5</v>
      </c>
      <c r="J13" s="84">
        <v>6</v>
      </c>
      <c r="K13" s="84">
        <v>7</v>
      </c>
      <c r="L13" s="84">
        <v>8</v>
      </c>
      <c r="M13" s="84">
        <v>9</v>
      </c>
      <c r="N13" s="84">
        <v>10</v>
      </c>
      <c r="O13" s="84">
        <v>11</v>
      </c>
      <c r="P13" s="84">
        <v>12</v>
      </c>
    </row>
    <row r="14" spans="1:16" ht="18.75">
      <c r="A14" s="221">
        <v>1</v>
      </c>
      <c r="B14" s="222">
        <v>98</v>
      </c>
      <c r="C14" s="85" t="s">
        <v>58</v>
      </c>
      <c r="D14" s="92">
        <f>SUM(E14,F14,G14,H14,I14,J14,K14,L14,M14,N14,O14,P14)</f>
        <v>15</v>
      </c>
      <c r="E14" s="86">
        <v>3</v>
      </c>
      <c r="F14" s="86"/>
      <c r="G14" s="86">
        <v>3</v>
      </c>
      <c r="H14" s="86">
        <v>3</v>
      </c>
      <c r="I14" s="86">
        <v>4</v>
      </c>
      <c r="J14" s="86">
        <v>1</v>
      </c>
      <c r="K14" s="86">
        <v>1</v>
      </c>
      <c r="L14" s="86"/>
      <c r="M14" s="86"/>
      <c r="N14" s="86"/>
      <c r="O14" s="86"/>
      <c r="P14" s="86"/>
    </row>
    <row r="15" spans="1:16" ht="18.75">
      <c r="A15" s="221"/>
      <c r="B15" s="222"/>
      <c r="C15" s="85" t="s">
        <v>59</v>
      </c>
      <c r="D15" s="92">
        <f>SUM(E15,F15,G15,H15,I15,J15,K15,L15,M15,N15,O15,P15)</f>
        <v>3</v>
      </c>
      <c r="E15" s="86"/>
      <c r="F15" s="86"/>
      <c r="G15" s="86"/>
      <c r="H15" s="86">
        <v>1</v>
      </c>
      <c r="I15" s="86"/>
      <c r="J15" s="86"/>
      <c r="K15" s="86"/>
      <c r="L15" s="86"/>
      <c r="M15" s="86">
        <v>1</v>
      </c>
      <c r="N15" s="86">
        <v>1</v>
      </c>
      <c r="O15" s="86"/>
      <c r="P15" s="86"/>
    </row>
    <row r="16" spans="1:16" ht="18.75">
      <c r="A16" s="221"/>
      <c r="B16" s="222"/>
      <c r="C16" s="85" t="s">
        <v>55</v>
      </c>
      <c r="D16" s="92">
        <f>SUM(E16,F16,G16,H16,I16,J16,K16,L16,M16,N16,O16,P16)</f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87" customFormat="1" ht="18.75">
      <c r="A17" s="223" t="s">
        <v>56</v>
      </c>
      <c r="B17" s="223"/>
      <c r="C17" s="223"/>
      <c r="D17" s="92">
        <f>SUM(D14,D15,D16)</f>
        <v>18</v>
      </c>
      <c r="E17" s="92">
        <f aca="true" t="shared" si="0" ref="E17:P17">SUM(E14,E15,E16)</f>
        <v>3</v>
      </c>
      <c r="F17" s="92">
        <f t="shared" si="0"/>
        <v>0</v>
      </c>
      <c r="G17" s="92">
        <f t="shared" si="0"/>
        <v>3</v>
      </c>
      <c r="H17" s="92">
        <f t="shared" si="0"/>
        <v>4</v>
      </c>
      <c r="I17" s="92">
        <f t="shared" si="0"/>
        <v>4</v>
      </c>
      <c r="J17" s="92">
        <f t="shared" si="0"/>
        <v>1</v>
      </c>
      <c r="K17" s="92">
        <f t="shared" si="0"/>
        <v>1</v>
      </c>
      <c r="L17" s="92">
        <f t="shared" si="0"/>
        <v>0</v>
      </c>
      <c r="M17" s="92">
        <f t="shared" si="0"/>
        <v>1</v>
      </c>
      <c r="N17" s="92">
        <f t="shared" si="0"/>
        <v>1</v>
      </c>
      <c r="O17" s="92">
        <f t="shared" si="0"/>
        <v>0</v>
      </c>
      <c r="P17" s="92">
        <f t="shared" si="0"/>
        <v>0</v>
      </c>
    </row>
    <row r="18" spans="1:8" s="8" customFormat="1" ht="18.75">
      <c r="A18" s="3"/>
      <c r="B18" s="3"/>
      <c r="C18" s="4"/>
      <c r="D18" s="5"/>
      <c r="E18" s="3"/>
      <c r="F18" s="6"/>
      <c r="G18" s="58"/>
      <c r="H18" s="5"/>
    </row>
    <row r="19" spans="1:256" s="33" customFormat="1" ht="24" customHeight="1">
      <c r="A19" s="206" t="s">
        <v>117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s="33" customFormat="1" ht="18.75">
      <c r="A20" s="206" t="s">
        <v>60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33" customFormat="1" ht="22.5" customHeight="1">
      <c r="A21" s="219" t="s">
        <v>91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8" s="33" customFormat="1" ht="18.75" customHeight="1">
      <c r="A22" s="197"/>
      <c r="B22" s="197"/>
      <c r="C22" s="197"/>
      <c r="D22" s="197"/>
      <c r="E22" s="197"/>
      <c r="F22" s="197"/>
      <c r="G22" s="197"/>
      <c r="H22" s="197"/>
    </row>
    <row r="23" spans="1:16" ht="39.75" customHeight="1">
      <c r="A23" s="207" t="s">
        <v>0</v>
      </c>
      <c r="B23" s="210" t="s">
        <v>50</v>
      </c>
      <c r="C23" s="210" t="s">
        <v>51</v>
      </c>
      <c r="D23" s="213" t="s">
        <v>52</v>
      </c>
      <c r="E23" s="216" t="s">
        <v>53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8"/>
    </row>
    <row r="24" spans="1:16" ht="39.75" customHeight="1">
      <c r="A24" s="208"/>
      <c r="B24" s="211"/>
      <c r="C24" s="211"/>
      <c r="D24" s="214"/>
      <c r="E24" s="216" t="s">
        <v>54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8"/>
    </row>
    <row r="25" spans="1:16" ht="23.25" customHeight="1">
      <c r="A25" s="209"/>
      <c r="B25" s="212"/>
      <c r="C25" s="212"/>
      <c r="D25" s="215"/>
      <c r="E25" s="84">
        <v>1</v>
      </c>
      <c r="F25" s="84">
        <v>2</v>
      </c>
      <c r="G25" s="84">
        <v>3</v>
      </c>
      <c r="H25" s="84">
        <v>4</v>
      </c>
      <c r="I25" s="84">
        <v>5</v>
      </c>
      <c r="J25" s="84">
        <v>6</v>
      </c>
      <c r="K25" s="84">
        <v>7</v>
      </c>
      <c r="L25" s="84">
        <v>8</v>
      </c>
      <c r="M25" s="84">
        <v>9</v>
      </c>
      <c r="N25" s="84">
        <v>10</v>
      </c>
      <c r="O25" s="84">
        <v>11</v>
      </c>
      <c r="P25" s="84">
        <v>12</v>
      </c>
    </row>
    <row r="26" spans="1:16" ht="18.75">
      <c r="A26" s="221">
        <v>1</v>
      </c>
      <c r="B26" s="222">
        <v>98</v>
      </c>
      <c r="C26" s="85" t="s">
        <v>58</v>
      </c>
      <c r="D26" s="92">
        <f>SUM(E26,F26,G26,H26,I26,J26,K26,L26,M26,N26,O26,P26)</f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8.75">
      <c r="A27" s="221"/>
      <c r="B27" s="222"/>
      <c r="C27" s="85" t="s">
        <v>59</v>
      </c>
      <c r="D27" s="92">
        <f>SUM(E27,F27,G27,H27,I27,J27,K27,L27,M27,N27,O27,P27)</f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ht="18.75">
      <c r="A28" s="221"/>
      <c r="B28" s="222"/>
      <c r="C28" s="85" t="s">
        <v>55</v>
      </c>
      <c r="D28" s="92">
        <f>SUM(E28,F28,G28,H28,I28,J28,K28,L28,M28,N28,O28,P28)</f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s="87" customFormat="1" ht="18.75">
      <c r="A29" s="223" t="s">
        <v>56</v>
      </c>
      <c r="B29" s="223"/>
      <c r="C29" s="223"/>
      <c r="D29" s="92">
        <f>SUM(D26,D27,D28)</f>
        <v>0</v>
      </c>
      <c r="E29" s="92">
        <f aca="true" t="shared" si="1" ref="E29:P29">SUM(E26,E27,E28)</f>
        <v>0</v>
      </c>
      <c r="F29" s="92">
        <f t="shared" si="1"/>
        <v>0</v>
      </c>
      <c r="G29" s="92">
        <f t="shared" si="1"/>
        <v>0</v>
      </c>
      <c r="H29" s="92">
        <f t="shared" si="1"/>
        <v>0</v>
      </c>
      <c r="I29" s="92">
        <f t="shared" si="1"/>
        <v>0</v>
      </c>
      <c r="J29" s="92">
        <f t="shared" si="1"/>
        <v>0</v>
      </c>
      <c r="K29" s="92">
        <f t="shared" si="1"/>
        <v>0</v>
      </c>
      <c r="L29" s="92">
        <f t="shared" si="1"/>
        <v>0</v>
      </c>
      <c r="M29" s="92">
        <f t="shared" si="1"/>
        <v>0</v>
      </c>
      <c r="N29" s="92">
        <f t="shared" si="1"/>
        <v>0</v>
      </c>
      <c r="O29" s="92">
        <f t="shared" si="1"/>
        <v>0</v>
      </c>
      <c r="P29" s="92">
        <f t="shared" si="1"/>
        <v>0</v>
      </c>
    </row>
    <row r="30" ht="33" customHeight="1"/>
    <row r="31" spans="1:11" s="89" customFormat="1" ht="18.75" customHeight="1">
      <c r="A31" s="220" t="s">
        <v>112</v>
      </c>
      <c r="B31" s="220"/>
      <c r="C31" s="220"/>
      <c r="D31" s="220"/>
      <c r="H31" s="232" t="s">
        <v>109</v>
      </c>
      <c r="I31" s="232"/>
      <c r="J31" s="232"/>
      <c r="K31" s="232"/>
    </row>
    <row r="32" spans="1:4" s="89" customFormat="1" ht="18.75" customHeight="1">
      <c r="A32" s="90"/>
      <c r="B32" s="90"/>
      <c r="C32" s="90"/>
      <c r="D32" s="90"/>
    </row>
    <row r="33" s="91" customFormat="1" ht="18.75" customHeight="1">
      <c r="A33" s="91" t="s">
        <v>118</v>
      </c>
    </row>
    <row r="34" s="91" customFormat="1" ht="6" customHeight="1"/>
    <row r="35" spans="1:7" ht="18.75" customHeight="1" hidden="1">
      <c r="A35" s="204"/>
      <c r="B35" s="204"/>
      <c r="C35" s="204"/>
      <c r="G35"/>
    </row>
    <row r="36" spans="1:16" ht="18.75" customHeight="1" hidden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</sheetData>
  <sheetProtection/>
  <mergeCells count="90">
    <mergeCell ref="H31:K31"/>
    <mergeCell ref="A31:D31"/>
    <mergeCell ref="A14:A16"/>
    <mergeCell ref="B14:B16"/>
    <mergeCell ref="A17:C17"/>
    <mergeCell ref="E12:P12"/>
    <mergeCell ref="E24:P24"/>
    <mergeCell ref="A26:A28"/>
    <mergeCell ref="B26:B28"/>
    <mergeCell ref="A29:C29"/>
    <mergeCell ref="A22:H22"/>
    <mergeCell ref="GK21:GZ21"/>
    <mergeCell ref="HA21:HP21"/>
    <mergeCell ref="HQ21:IF21"/>
    <mergeCell ref="IG21:IV21"/>
    <mergeCell ref="DI21:DX21"/>
    <mergeCell ref="DY21:EN21"/>
    <mergeCell ref="EO21:FD21"/>
    <mergeCell ref="FE21:FT21"/>
    <mergeCell ref="A23:A25"/>
    <mergeCell ref="B23:B25"/>
    <mergeCell ref="C23:C25"/>
    <mergeCell ref="D23:D25"/>
    <mergeCell ref="E23:P23"/>
    <mergeCell ref="CS21:DH21"/>
    <mergeCell ref="CC21:CR21"/>
    <mergeCell ref="GK19:GZ19"/>
    <mergeCell ref="HA19:HP19"/>
    <mergeCell ref="HQ19:IF19"/>
    <mergeCell ref="IG19:IV19"/>
    <mergeCell ref="A21:P21"/>
    <mergeCell ref="Q21:AF21"/>
    <mergeCell ref="AG21:AV21"/>
    <mergeCell ref="AW21:BL21"/>
    <mergeCell ref="BM21:CB21"/>
    <mergeCell ref="A20:P20"/>
    <mergeCell ref="DI19:DX19"/>
    <mergeCell ref="DY19:EN19"/>
    <mergeCell ref="EO19:FD19"/>
    <mergeCell ref="FE19:FT19"/>
    <mergeCell ref="FU19:GJ19"/>
    <mergeCell ref="FU21:GJ21"/>
    <mergeCell ref="Q19:AF19"/>
    <mergeCell ref="AG19:AV19"/>
    <mergeCell ref="AW19:BL19"/>
    <mergeCell ref="BM19:CB19"/>
    <mergeCell ref="CC19:CR19"/>
    <mergeCell ref="CS19:DH19"/>
    <mergeCell ref="FE9:FT9"/>
    <mergeCell ref="FU9:GJ9"/>
    <mergeCell ref="GK9:GZ9"/>
    <mergeCell ref="HA9:HP9"/>
    <mergeCell ref="HQ9:IF9"/>
    <mergeCell ref="IG9:IV9"/>
    <mergeCell ref="BM9:CB9"/>
    <mergeCell ref="CC9:CR9"/>
    <mergeCell ref="CS9:DH9"/>
    <mergeCell ref="DI9:DX9"/>
    <mergeCell ref="DY9:EN9"/>
    <mergeCell ref="EO9:FD9"/>
    <mergeCell ref="FE7:FT7"/>
    <mergeCell ref="FU7:GJ7"/>
    <mergeCell ref="GK7:GZ7"/>
    <mergeCell ref="HA7:HP7"/>
    <mergeCell ref="HQ7:IF7"/>
    <mergeCell ref="IG7:IV7"/>
    <mergeCell ref="BM7:CB7"/>
    <mergeCell ref="CC7:CR7"/>
    <mergeCell ref="CS7:DH7"/>
    <mergeCell ref="DI7:DX7"/>
    <mergeCell ref="DY7:EN7"/>
    <mergeCell ref="EO7:FD7"/>
    <mergeCell ref="Q7:AF7"/>
    <mergeCell ref="AG7:AV7"/>
    <mergeCell ref="AW7:BL7"/>
    <mergeCell ref="A9:P9"/>
    <mergeCell ref="Q9:AF9"/>
    <mergeCell ref="AG9:AV9"/>
    <mergeCell ref="AW9:BL9"/>
    <mergeCell ref="A8:P8"/>
    <mergeCell ref="A35:C35"/>
    <mergeCell ref="A36:P36"/>
    <mergeCell ref="A10:H10"/>
    <mergeCell ref="A7:P7"/>
    <mergeCell ref="A11:A13"/>
    <mergeCell ref="B11:B13"/>
    <mergeCell ref="C11:C13"/>
    <mergeCell ref="D11:D13"/>
    <mergeCell ref="E11:P11"/>
    <mergeCell ref="A19:P19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6.75390625" style="21" customWidth="1"/>
    <col min="2" max="2" width="10.00390625" style="33" customWidth="1"/>
    <col min="3" max="3" width="10.75390625" style="21" customWidth="1"/>
    <col min="4" max="4" width="27.00390625" style="21" customWidth="1"/>
    <col min="5" max="5" width="14.00390625" style="21" customWidth="1"/>
    <col min="6" max="6" width="34.25390625" style="21" customWidth="1"/>
    <col min="7" max="7" width="20.75390625" style="21" customWidth="1"/>
    <col min="8" max="8" width="15.25390625" style="21" customWidth="1"/>
    <col min="9" max="9" width="13.25390625" style="21" customWidth="1"/>
    <col min="10" max="10" width="26.00390625" style="21" customWidth="1"/>
    <col min="11" max="11" width="13.375" style="21" customWidth="1"/>
    <col min="12" max="12" width="8.375" style="21" customWidth="1"/>
    <col min="13" max="13" width="9.375" style="21" customWidth="1"/>
    <col min="14" max="14" width="6.00390625" style="21" customWidth="1"/>
    <col min="15" max="15" width="6.125" style="21" customWidth="1"/>
    <col min="16" max="16" width="6.25390625" style="21" customWidth="1"/>
    <col min="17" max="17" width="7.875" style="21" customWidth="1"/>
    <col min="18" max="18" width="8.125" style="21" customWidth="1"/>
    <col min="19" max="19" width="8.00390625" style="21" customWidth="1"/>
    <col min="20" max="20" width="7.875" style="21" customWidth="1"/>
    <col min="21" max="21" width="9.25390625" style="21" customWidth="1"/>
    <col min="22" max="16384" width="9.125" style="21" customWidth="1"/>
  </cols>
  <sheetData>
    <row r="1" ht="15.75">
      <c r="H1" s="54" t="s">
        <v>70</v>
      </c>
    </row>
    <row r="2" ht="15.75">
      <c r="H2" s="54" t="s">
        <v>71</v>
      </c>
    </row>
    <row r="3" ht="15.75">
      <c r="H3" s="54" t="s">
        <v>48</v>
      </c>
    </row>
    <row r="4" ht="15.75">
      <c r="H4" s="54" t="s">
        <v>72</v>
      </c>
    </row>
    <row r="5" ht="15.75">
      <c r="H5" s="54" t="s">
        <v>94</v>
      </c>
    </row>
    <row r="6" spans="1:11" ht="29.25" customHeight="1">
      <c r="A6" s="225" t="s">
        <v>69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9" ht="27" customHeight="1">
      <c r="A7" s="226" t="s">
        <v>92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S7" s="20"/>
    </row>
    <row r="8" spans="1:19" ht="27" customHeight="1">
      <c r="A8" s="227" t="s">
        <v>119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S8" s="20"/>
    </row>
    <row r="9" spans="1:19" s="124" customFormat="1" ht="27" customHeight="1">
      <c r="A9" s="224" t="s">
        <v>93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S9" s="122"/>
    </row>
    <row r="10" spans="1:19" s="124" customFormat="1" ht="27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S10" s="122"/>
    </row>
    <row r="11" spans="1:19" ht="27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S11" s="20"/>
    </row>
    <row r="12" spans="1:11" s="98" customFormat="1" ht="94.5">
      <c r="A12" s="97" t="s">
        <v>3</v>
      </c>
      <c r="B12" s="97" t="s">
        <v>4</v>
      </c>
      <c r="C12" s="97" t="s">
        <v>41</v>
      </c>
      <c r="D12" s="97" t="s">
        <v>68</v>
      </c>
      <c r="E12" s="97" t="s">
        <v>34</v>
      </c>
      <c r="F12" s="97" t="s">
        <v>67</v>
      </c>
      <c r="G12" s="97" t="s">
        <v>66</v>
      </c>
      <c r="H12" s="97" t="s">
        <v>65</v>
      </c>
      <c r="I12" s="99" t="s">
        <v>64</v>
      </c>
      <c r="J12" s="97" t="s">
        <v>63</v>
      </c>
      <c r="K12" s="97" t="s">
        <v>62</v>
      </c>
    </row>
    <row r="13" spans="1:11" s="55" customFormat="1" ht="15.75">
      <c r="A13" s="47">
        <v>1</v>
      </c>
      <c r="B13" s="24" t="s">
        <v>120</v>
      </c>
      <c r="C13" s="47"/>
      <c r="D13" s="47" t="s">
        <v>115</v>
      </c>
      <c r="E13" s="96"/>
      <c r="F13" s="97"/>
      <c r="G13" s="97"/>
      <c r="H13" s="47"/>
      <c r="I13" s="96"/>
      <c r="J13" s="47"/>
      <c r="K13" s="95"/>
    </row>
    <row r="14" s="93" customFormat="1" ht="15.75">
      <c r="B14" s="94"/>
    </row>
    <row r="15" spans="1:5" ht="38.25" customHeight="1">
      <c r="A15" s="142" t="s">
        <v>112</v>
      </c>
      <c r="B15" s="142"/>
      <c r="C15" s="142"/>
      <c r="E15" s="21" t="s">
        <v>109</v>
      </c>
    </row>
    <row r="16" spans="1:4" ht="15.75">
      <c r="A16" s="54"/>
      <c r="B16" s="54"/>
      <c r="C16" s="54"/>
      <c r="D16" s="20"/>
    </row>
    <row r="18" spans="1:2" ht="15.75">
      <c r="A18" s="54" t="s">
        <v>118</v>
      </c>
      <c r="B18" s="54"/>
    </row>
  </sheetData>
  <sheetProtection/>
  <mergeCells count="5">
    <mergeCell ref="A9:K9"/>
    <mergeCell ref="A6:K6"/>
    <mergeCell ref="A7:K7"/>
    <mergeCell ref="A8:K8"/>
    <mergeCell ref="A15:C15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Сидорчук Микола Федорович</dc:creator>
  <cp:keywords/>
  <dc:description/>
  <cp:lastModifiedBy>sekretar</cp:lastModifiedBy>
  <cp:lastPrinted>2017-09-27T12:06:13Z</cp:lastPrinted>
  <dcterms:created xsi:type="dcterms:W3CDTF">2005-03-03T06:01:24Z</dcterms:created>
  <dcterms:modified xsi:type="dcterms:W3CDTF">2017-09-27T12:07:44Z</dcterms:modified>
  <cp:category/>
  <cp:version/>
  <cp:contentType/>
  <cp:contentStatus/>
</cp:coreProperties>
</file>